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Default Extension="rels" ContentType="application/vnd.openxmlformats-package.relationships+xml"/>
  <Override PartName="/xl/worksheets/sheet5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480" yWindow="140" windowWidth="21840" windowHeight="9460"/>
  </bookViews>
  <sheets>
    <sheet name="2012 PRELIMINARY RANKINGS" sheetId="5" r:id="rId1"/>
    <sheet name="RotoChamp" sheetId="1" r:id="rId2"/>
    <sheet name="BleacherGM" sheetId="2" r:id="rId3"/>
    <sheet name="RotoSummit" sheetId="3" r:id="rId4"/>
    <sheet name="ESPN" sheetId="4" r:id="rId5"/>
  </sheets>
  <definedNames>
    <definedName name="more" localSheetId="2">BleacherGM!#REF!</definedName>
  </definedNames>
  <calcPr calcId="130407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O330" i="5"/>
  <c r="O329"/>
  <c r="O328"/>
  <c r="O327"/>
  <c r="O326"/>
  <c r="O325"/>
  <c r="O324"/>
  <c r="O295"/>
  <c r="O323"/>
  <c r="O322"/>
  <c r="O320"/>
  <c r="O318"/>
  <c r="O317"/>
  <c r="O316"/>
  <c r="O315"/>
  <c r="O319"/>
  <c r="O314"/>
  <c r="O313"/>
  <c r="O312"/>
  <c r="O321"/>
  <c r="O311"/>
  <c r="O310"/>
  <c r="O309"/>
  <c r="O306"/>
  <c r="O301"/>
  <c r="O307"/>
  <c r="O305"/>
  <c r="O304"/>
  <c r="O264"/>
  <c r="O303"/>
  <c r="O302"/>
  <c r="O300"/>
  <c r="O299"/>
  <c r="O298"/>
  <c r="O297"/>
  <c r="O296"/>
  <c r="O293"/>
  <c r="O292"/>
  <c r="O270"/>
  <c r="O308"/>
  <c r="O291"/>
  <c r="O290"/>
  <c r="O289"/>
  <c r="O288"/>
  <c r="O251"/>
  <c r="O287"/>
  <c r="O294"/>
  <c r="O286"/>
  <c r="O285"/>
  <c r="O284"/>
  <c r="O275"/>
  <c r="O282"/>
  <c r="O281"/>
  <c r="O280"/>
  <c r="O267"/>
  <c r="O279"/>
  <c r="O278"/>
  <c r="O246"/>
  <c r="O277"/>
  <c r="O274"/>
  <c r="O272"/>
  <c r="O283"/>
  <c r="O271"/>
  <c r="O269"/>
  <c r="O255"/>
  <c r="O268"/>
  <c r="O234"/>
  <c r="O252"/>
  <c r="O266"/>
  <c r="O265"/>
  <c r="O263"/>
  <c r="O259"/>
  <c r="O262"/>
  <c r="O261"/>
  <c r="O260"/>
  <c r="O229"/>
  <c r="O257"/>
  <c r="O276"/>
  <c r="O256"/>
  <c r="O253"/>
  <c r="O254"/>
  <c r="O258"/>
  <c r="O218"/>
  <c r="O239"/>
  <c r="O273"/>
  <c r="O237"/>
  <c r="O250"/>
  <c r="O245"/>
  <c r="O248"/>
  <c r="O247"/>
  <c r="O223"/>
  <c r="O249"/>
  <c r="O244"/>
  <c r="O243"/>
  <c r="O241"/>
  <c r="O242"/>
  <c r="O233"/>
  <c r="O227"/>
  <c r="O240"/>
  <c r="O238"/>
  <c r="O228"/>
  <c r="O225"/>
  <c r="O232"/>
  <c r="O231"/>
  <c r="O230"/>
  <c r="O202"/>
  <c r="O226"/>
  <c r="O215"/>
  <c r="O224"/>
  <c r="O235"/>
  <c r="O236"/>
  <c r="O221"/>
  <c r="O222"/>
  <c r="O219"/>
  <c r="O200"/>
  <c r="O212"/>
  <c r="O205"/>
  <c r="O210"/>
  <c r="O209"/>
  <c r="O211"/>
  <c r="O199"/>
  <c r="O203"/>
  <c r="O192"/>
  <c r="O204"/>
  <c r="O217"/>
  <c r="O196"/>
  <c r="O206"/>
  <c r="O201"/>
  <c r="O213"/>
  <c r="O198"/>
  <c r="O194"/>
  <c r="O207"/>
  <c r="O220"/>
  <c r="O216"/>
  <c r="O185"/>
  <c r="O214"/>
  <c r="O190"/>
  <c r="O193"/>
  <c r="O181"/>
  <c r="O179"/>
  <c r="O186"/>
  <c r="O189"/>
  <c r="O170"/>
  <c r="O191"/>
  <c r="O180"/>
  <c r="O208"/>
  <c r="O173"/>
  <c r="O175"/>
  <c r="O172"/>
  <c r="O188"/>
  <c r="O169"/>
  <c r="O167"/>
  <c r="O197"/>
  <c r="O168"/>
  <c r="O171"/>
  <c r="O176"/>
  <c r="O178"/>
  <c r="O195"/>
  <c r="O174"/>
  <c r="O177"/>
  <c r="O184"/>
  <c r="O166"/>
  <c r="O182"/>
  <c r="O163"/>
  <c r="O143"/>
  <c r="O151"/>
  <c r="O162"/>
  <c r="O183"/>
  <c r="O160"/>
  <c r="O187"/>
  <c r="O159"/>
  <c r="O156"/>
  <c r="O161"/>
  <c r="O152"/>
  <c r="O164"/>
  <c r="O148"/>
  <c r="O158"/>
  <c r="O155"/>
  <c r="O146"/>
  <c r="O153"/>
  <c r="O147"/>
  <c r="O137"/>
  <c r="O157"/>
  <c r="O165"/>
  <c r="O140"/>
  <c r="O149"/>
  <c r="O150"/>
  <c r="O128"/>
  <c r="O139"/>
  <c r="O144"/>
  <c r="O154"/>
  <c r="O141"/>
  <c r="O136"/>
  <c r="O134"/>
  <c r="O130"/>
  <c r="O132"/>
  <c r="O145"/>
  <c r="O135"/>
  <c r="O131"/>
  <c r="O138"/>
  <c r="O123"/>
  <c r="O127"/>
  <c r="O117"/>
  <c r="O122"/>
  <c r="O120"/>
  <c r="O133"/>
  <c r="O129"/>
  <c r="O121"/>
  <c r="O115"/>
  <c r="O119"/>
  <c r="O114"/>
  <c r="O118"/>
  <c r="O112"/>
  <c r="O126"/>
  <c r="O125"/>
  <c r="O124"/>
  <c r="O109"/>
  <c r="O110"/>
  <c r="O113"/>
  <c r="O116"/>
  <c r="O108"/>
  <c r="O111"/>
  <c r="O94"/>
  <c r="O106"/>
  <c r="O92"/>
  <c r="O142"/>
  <c r="O101"/>
  <c r="O104"/>
  <c r="O96"/>
  <c r="O103"/>
  <c r="O95"/>
  <c r="O90"/>
  <c r="O105"/>
  <c r="O99"/>
  <c r="O102"/>
  <c r="O98"/>
  <c r="O91"/>
  <c r="O107"/>
  <c r="O100"/>
  <c r="O97"/>
  <c r="O89"/>
  <c r="O86"/>
  <c r="O83"/>
  <c r="O88"/>
  <c r="O82"/>
  <c r="O77"/>
  <c r="O84"/>
  <c r="O76"/>
  <c r="O75"/>
  <c r="O78"/>
  <c r="O70"/>
  <c r="O80"/>
  <c r="O87"/>
  <c r="O74"/>
  <c r="O93"/>
  <c r="O65"/>
  <c r="O69"/>
  <c r="O85"/>
  <c r="O73"/>
  <c r="O64"/>
  <c r="O67"/>
  <c r="O71"/>
  <c r="O72"/>
  <c r="O79"/>
  <c r="O66"/>
  <c r="O61"/>
  <c r="O63"/>
  <c r="O56"/>
  <c r="O53"/>
  <c r="O68"/>
  <c r="O81"/>
  <c r="O60"/>
  <c r="O59"/>
  <c r="O55"/>
  <c r="O62"/>
  <c r="O58"/>
  <c r="O57"/>
  <c r="O48"/>
  <c r="O44"/>
  <c r="O52"/>
  <c r="O54"/>
  <c r="O47"/>
  <c r="O50"/>
  <c r="O49"/>
  <c r="O45"/>
  <c r="O51"/>
  <c r="O43"/>
  <c r="O46"/>
  <c r="O39"/>
  <c r="O42"/>
  <c r="O40"/>
  <c r="O41"/>
  <c r="O36"/>
  <c r="O38"/>
  <c r="O37"/>
  <c r="O34"/>
  <c r="O33"/>
  <c r="O31"/>
  <c r="O32"/>
  <c r="O30"/>
  <c r="O29"/>
  <c r="O28"/>
  <c r="O35"/>
  <c r="O27"/>
  <c r="O26"/>
  <c r="O25"/>
  <c r="O22"/>
  <c r="O23"/>
  <c r="O24"/>
  <c r="O21"/>
  <c r="O20"/>
  <c r="O19"/>
  <c r="O18"/>
  <c r="O17"/>
  <c r="O15"/>
  <c r="O16"/>
  <c r="O14"/>
  <c r="O13"/>
  <c r="O11"/>
  <c r="O10"/>
  <c r="O12"/>
  <c r="O9"/>
  <c r="O8"/>
  <c r="O7"/>
  <c r="O6"/>
  <c r="O5"/>
  <c r="E5"/>
  <c r="E330"/>
  <c r="E329"/>
  <c r="E328"/>
  <c r="E327"/>
  <c r="E326"/>
  <c r="E325"/>
  <c r="E324"/>
  <c r="E295"/>
  <c r="E323"/>
  <c r="E322"/>
  <c r="E320"/>
  <c r="E318"/>
  <c r="E317"/>
  <c r="E316"/>
  <c r="E315"/>
  <c r="E319"/>
  <c r="E314"/>
  <c r="E313"/>
  <c r="E312"/>
  <c r="E321"/>
  <c r="E311"/>
  <c r="E310"/>
  <c r="E309"/>
  <c r="E306"/>
  <c r="E301"/>
  <c r="E307"/>
  <c r="E305"/>
  <c r="E304"/>
  <c r="E264"/>
  <c r="E303"/>
  <c r="E302"/>
  <c r="E300"/>
  <c r="E299"/>
  <c r="E298"/>
  <c r="E297"/>
  <c r="E296"/>
  <c r="E293"/>
  <c r="E292"/>
  <c r="E270"/>
  <c r="E308"/>
  <c r="E291"/>
  <c r="E290"/>
  <c r="E289"/>
  <c r="E288"/>
  <c r="E251"/>
  <c r="E287"/>
  <c r="E294"/>
  <c r="E286"/>
  <c r="E285"/>
  <c r="E284"/>
  <c r="E275"/>
  <c r="E282"/>
  <c r="E281"/>
  <c r="E280"/>
  <c r="E267"/>
  <c r="E279"/>
  <c r="E278"/>
  <c r="E246"/>
  <c r="E277"/>
  <c r="E274"/>
  <c r="E272"/>
  <c r="E283"/>
  <c r="E271"/>
  <c r="E269"/>
  <c r="E255"/>
  <c r="E268"/>
  <c r="E234"/>
  <c r="E252"/>
  <c r="E266"/>
  <c r="E265"/>
  <c r="E263"/>
  <c r="E259"/>
  <c r="E262"/>
  <c r="E261"/>
  <c r="E260"/>
  <c r="E229"/>
  <c r="E257"/>
  <c r="E276"/>
  <c r="E256"/>
  <c r="E253"/>
  <c r="E254"/>
  <c r="E258"/>
  <c r="E218"/>
  <c r="E239"/>
  <c r="E273"/>
  <c r="E237"/>
  <c r="E250"/>
  <c r="E245"/>
  <c r="E248"/>
  <c r="E247"/>
  <c r="E223"/>
  <c r="E249"/>
  <c r="E244"/>
  <c r="E243"/>
  <c r="E241"/>
  <c r="E242"/>
  <c r="E233"/>
  <c r="E227"/>
  <c r="E240"/>
  <c r="E238"/>
  <c r="E228"/>
  <c r="E225"/>
  <c r="E232"/>
  <c r="E231"/>
  <c r="E230"/>
  <c r="E202"/>
  <c r="E226"/>
  <c r="E215"/>
  <c r="E224"/>
  <c r="E235"/>
  <c r="E236"/>
  <c r="E221"/>
  <c r="E222"/>
  <c r="E219"/>
  <c r="E200"/>
  <c r="E212"/>
  <c r="E205"/>
  <c r="E210"/>
  <c r="E209"/>
  <c r="E211"/>
  <c r="E199"/>
  <c r="E203"/>
  <c r="E192"/>
  <c r="E204"/>
  <c r="E217"/>
  <c r="E196"/>
  <c r="E206"/>
  <c r="E201"/>
  <c r="E213"/>
  <c r="E198"/>
  <c r="E194"/>
  <c r="E207"/>
  <c r="E220"/>
  <c r="E216"/>
  <c r="E185"/>
  <c r="E214"/>
  <c r="E190"/>
  <c r="E193"/>
  <c r="E181"/>
  <c r="E179"/>
  <c r="E186"/>
  <c r="E189"/>
  <c r="E170"/>
  <c r="E191"/>
  <c r="E180"/>
  <c r="E208"/>
  <c r="E173"/>
  <c r="E175"/>
  <c r="E172"/>
  <c r="E188"/>
  <c r="E169"/>
  <c r="E167"/>
  <c r="E197"/>
  <c r="E168"/>
  <c r="E171"/>
  <c r="E176"/>
  <c r="E178"/>
  <c r="E195"/>
  <c r="E174"/>
  <c r="E177"/>
  <c r="E184"/>
  <c r="E166"/>
  <c r="E182"/>
  <c r="E163"/>
  <c r="E143"/>
  <c r="E151"/>
  <c r="E162"/>
  <c r="E183"/>
  <c r="E160"/>
  <c r="E187"/>
  <c r="E159"/>
  <c r="E156"/>
  <c r="E161"/>
  <c r="E152"/>
  <c r="E164"/>
  <c r="E148"/>
  <c r="E158"/>
  <c r="E155"/>
  <c r="E146"/>
  <c r="E153"/>
  <c r="E147"/>
  <c r="E137"/>
  <c r="E157"/>
  <c r="E165"/>
  <c r="E140"/>
  <c r="E149"/>
  <c r="E150"/>
  <c r="E128"/>
  <c r="E139"/>
  <c r="E144"/>
  <c r="E154"/>
  <c r="E141"/>
  <c r="E136"/>
  <c r="E134"/>
  <c r="E130"/>
  <c r="E132"/>
  <c r="E145"/>
  <c r="E135"/>
  <c r="E131"/>
  <c r="E138"/>
  <c r="E123"/>
  <c r="E127"/>
  <c r="E117"/>
  <c r="E122"/>
  <c r="E120"/>
  <c r="E133"/>
  <c r="E129"/>
  <c r="E121"/>
  <c r="E115"/>
  <c r="E119"/>
  <c r="E114"/>
  <c r="E118"/>
  <c r="E112"/>
  <c r="E126"/>
  <c r="E125"/>
  <c r="E124"/>
  <c r="E109"/>
  <c r="E110"/>
  <c r="E113"/>
  <c r="E116"/>
  <c r="E108"/>
  <c r="E111"/>
  <c r="E94"/>
  <c r="E106"/>
  <c r="E92"/>
  <c r="E142"/>
  <c r="E101"/>
  <c r="E104"/>
  <c r="E96"/>
  <c r="E103"/>
  <c r="E95"/>
  <c r="E90"/>
  <c r="E105"/>
  <c r="E99"/>
  <c r="E102"/>
  <c r="E98"/>
  <c r="E91"/>
  <c r="E107"/>
  <c r="E100"/>
  <c r="E97"/>
  <c r="E89"/>
  <c r="E86"/>
  <c r="E83"/>
  <c r="E88"/>
  <c r="E82"/>
  <c r="E77"/>
  <c r="E84"/>
  <c r="E76"/>
  <c r="E75"/>
  <c r="E78"/>
  <c r="E70"/>
  <c r="E80"/>
  <c r="E87"/>
  <c r="E74"/>
  <c r="E93"/>
  <c r="E65"/>
  <c r="E69"/>
  <c r="E85"/>
  <c r="E73"/>
  <c r="E64"/>
  <c r="E67"/>
  <c r="E71"/>
  <c r="E72"/>
  <c r="E79"/>
  <c r="E66"/>
  <c r="E61"/>
  <c r="E63"/>
  <c r="E56"/>
  <c r="E53"/>
  <c r="E68"/>
  <c r="E81"/>
  <c r="E60"/>
  <c r="E59"/>
  <c r="E55"/>
  <c r="E62"/>
  <c r="E58"/>
  <c r="E57"/>
  <c r="E48"/>
  <c r="E44"/>
  <c r="E52"/>
  <c r="E54"/>
  <c r="E47"/>
  <c r="E50"/>
  <c r="E49"/>
  <c r="E45"/>
  <c r="E51"/>
  <c r="E43"/>
  <c r="E46"/>
  <c r="E39"/>
  <c r="E42"/>
  <c r="E40"/>
  <c r="E41"/>
  <c r="E36"/>
  <c r="E38"/>
  <c r="E37"/>
  <c r="E34"/>
  <c r="E33"/>
  <c r="E31"/>
  <c r="E32"/>
  <c r="E30"/>
  <c r="E29"/>
  <c r="E28"/>
  <c r="E35"/>
  <c r="E27"/>
  <c r="E26"/>
  <c r="E25"/>
  <c r="E22"/>
  <c r="E23"/>
  <c r="E24"/>
  <c r="E21"/>
  <c r="E20"/>
  <c r="E19"/>
  <c r="E18"/>
  <c r="E17"/>
  <c r="E15"/>
  <c r="E16"/>
  <c r="E14"/>
  <c r="E13"/>
  <c r="E11"/>
  <c r="E10"/>
  <c r="E12"/>
  <c r="E9"/>
  <c r="E8"/>
  <c r="E7"/>
  <c r="E6"/>
  <c r="D5"/>
  <c r="C193"/>
  <c r="M308"/>
  <c r="L308"/>
  <c r="K308"/>
  <c r="J308"/>
  <c r="M288"/>
  <c r="L288"/>
  <c r="K288"/>
  <c r="J288"/>
  <c r="M251"/>
  <c r="L251"/>
  <c r="K251"/>
  <c r="J251"/>
  <c r="M294"/>
  <c r="L294"/>
  <c r="K294"/>
  <c r="J294"/>
  <c r="M285"/>
  <c r="L285"/>
  <c r="K285"/>
  <c r="J285"/>
  <c r="M280"/>
  <c r="L280"/>
  <c r="K280"/>
  <c r="J280"/>
  <c r="M279"/>
  <c r="L279"/>
  <c r="K279"/>
  <c r="J279"/>
  <c r="M246"/>
  <c r="L246"/>
  <c r="K246"/>
  <c r="J246"/>
  <c r="M274"/>
  <c r="L274"/>
  <c r="K274"/>
  <c r="J274"/>
  <c r="M268"/>
  <c r="L268"/>
  <c r="K268"/>
  <c r="J268"/>
  <c r="M229"/>
  <c r="L229"/>
  <c r="K229"/>
  <c r="J229"/>
  <c r="M237"/>
  <c r="L237"/>
  <c r="K237"/>
  <c r="J237"/>
  <c r="M250"/>
  <c r="L250"/>
  <c r="K250"/>
  <c r="J250"/>
  <c r="M245"/>
  <c r="L245"/>
  <c r="K245"/>
  <c r="J245"/>
  <c r="M242"/>
  <c r="L242"/>
  <c r="K242"/>
  <c r="J242"/>
  <c r="M240"/>
  <c r="L240"/>
  <c r="K240"/>
  <c r="J240"/>
  <c r="M238"/>
  <c r="L238"/>
  <c r="K238"/>
  <c r="J238"/>
  <c r="M232"/>
  <c r="L232"/>
  <c r="K232"/>
  <c r="J232"/>
  <c r="M215"/>
  <c r="L215"/>
  <c r="K215"/>
  <c r="J215"/>
  <c r="M185"/>
  <c r="L185"/>
  <c r="K185"/>
  <c r="J185"/>
  <c r="M190"/>
  <c r="L190"/>
  <c r="K190"/>
  <c r="J190"/>
  <c r="M179"/>
  <c r="L179"/>
  <c r="K179"/>
  <c r="J179"/>
  <c r="M173"/>
  <c r="L173"/>
  <c r="K173"/>
  <c r="J173"/>
  <c r="M92"/>
  <c r="L92"/>
  <c r="K92"/>
  <c r="J92"/>
  <c r="K178"/>
  <c r="J178"/>
  <c r="M187"/>
  <c r="L187"/>
  <c r="M178"/>
  <c r="L178"/>
  <c r="G330"/>
  <c r="G329"/>
  <c r="G328"/>
  <c r="G327"/>
  <c r="G326"/>
  <c r="G325"/>
  <c r="G324"/>
  <c r="G295"/>
  <c r="G323"/>
  <c r="G322"/>
  <c r="G320"/>
  <c r="G318"/>
  <c r="G317"/>
  <c r="G316"/>
  <c r="G315"/>
  <c r="G319"/>
  <c r="G314"/>
  <c r="G313"/>
  <c r="G312"/>
  <c r="G321"/>
  <c r="G311"/>
  <c r="G310"/>
  <c r="G309"/>
  <c r="G306"/>
  <c r="G301"/>
  <c r="G307"/>
  <c r="G305"/>
  <c r="G304"/>
  <c r="G264"/>
  <c r="G303"/>
  <c r="G302"/>
  <c r="G300"/>
  <c r="G299"/>
  <c r="G298"/>
  <c r="G297"/>
  <c r="G296"/>
  <c r="G293"/>
  <c r="G292"/>
  <c r="G270"/>
  <c r="G308"/>
  <c r="G291"/>
  <c r="G290"/>
  <c r="G289"/>
  <c r="G288"/>
  <c r="G251"/>
  <c r="G287"/>
  <c r="G294"/>
  <c r="G286"/>
  <c r="G285"/>
  <c r="G284"/>
  <c r="G275"/>
  <c r="G282"/>
  <c r="G281"/>
  <c r="G280"/>
  <c r="G267"/>
  <c r="G279"/>
  <c r="G278"/>
  <c r="G246"/>
  <c r="G277"/>
  <c r="G274"/>
  <c r="G272"/>
  <c r="G283"/>
  <c r="G271"/>
  <c r="G269"/>
  <c r="G255"/>
  <c r="G268"/>
  <c r="G234"/>
  <c r="G252"/>
  <c r="G266"/>
  <c r="G265"/>
  <c r="G263"/>
  <c r="G259"/>
  <c r="G262"/>
  <c r="G261"/>
  <c r="G260"/>
  <c r="G229"/>
  <c r="G257"/>
  <c r="G276"/>
  <c r="G256"/>
  <c r="G253"/>
  <c r="G254"/>
  <c r="G258"/>
  <c r="G218"/>
  <c r="G239"/>
  <c r="G273"/>
  <c r="G237"/>
  <c r="G250"/>
  <c r="G245"/>
  <c r="G248"/>
  <c r="G247"/>
  <c r="G223"/>
  <c r="G249"/>
  <c r="G244"/>
  <c r="G243"/>
  <c r="G241"/>
  <c r="G242"/>
  <c r="G233"/>
  <c r="G227"/>
  <c r="G240"/>
  <c r="G238"/>
  <c r="G228"/>
  <c r="G225"/>
  <c r="G232"/>
  <c r="G231"/>
  <c r="G230"/>
  <c r="G202"/>
  <c r="G226"/>
  <c r="G215"/>
  <c r="G224"/>
  <c r="G235"/>
  <c r="G236"/>
  <c r="G221"/>
  <c r="G222"/>
  <c r="G219"/>
  <c r="G200"/>
  <c r="G212"/>
  <c r="G205"/>
  <c r="G210"/>
  <c r="G209"/>
  <c r="G211"/>
  <c r="G199"/>
  <c r="G203"/>
  <c r="G192"/>
  <c r="G204"/>
  <c r="G217"/>
  <c r="G196"/>
  <c r="G206"/>
  <c r="G201"/>
  <c r="G213"/>
  <c r="G198"/>
  <c r="G194"/>
  <c r="G207"/>
  <c r="G220"/>
  <c r="G216"/>
  <c r="G185"/>
  <c r="G214"/>
  <c r="G190"/>
  <c r="G193"/>
  <c r="G181"/>
  <c r="G179"/>
  <c r="G189"/>
  <c r="G170"/>
  <c r="G191"/>
  <c r="G180"/>
  <c r="G208"/>
  <c r="G173"/>
  <c r="G175"/>
  <c r="G172"/>
  <c r="G188"/>
  <c r="G169"/>
  <c r="G167"/>
  <c r="G197"/>
  <c r="G168"/>
  <c r="G171"/>
  <c r="G176"/>
  <c r="G178"/>
  <c r="G92"/>
  <c r="C292"/>
  <c r="F292"/>
  <c r="D55"/>
  <c r="C55"/>
  <c r="B55"/>
  <c r="C268"/>
  <c r="B268"/>
  <c r="D172"/>
  <c r="C172"/>
  <c r="B172"/>
  <c r="D78"/>
  <c r="C78"/>
  <c r="B78"/>
  <c r="C224"/>
  <c r="F224"/>
  <c r="C223"/>
  <c r="B223"/>
  <c r="C229"/>
  <c r="B229"/>
  <c r="F229"/>
  <c r="D177"/>
  <c r="C177"/>
  <c r="B177"/>
  <c r="C274"/>
  <c r="B274"/>
  <c r="C297"/>
  <c r="F297"/>
  <c r="D44"/>
  <c r="C44"/>
  <c r="B44"/>
  <c r="D207"/>
  <c r="C207"/>
  <c r="B207"/>
  <c r="D171"/>
  <c r="C171"/>
  <c r="B171"/>
  <c r="C275"/>
  <c r="F275"/>
  <c r="D9"/>
  <c r="C9"/>
  <c r="B9"/>
  <c r="C267"/>
  <c r="B267"/>
  <c r="D141"/>
  <c r="C141"/>
  <c r="B141"/>
  <c r="D79"/>
  <c r="C79"/>
  <c r="B79"/>
  <c r="C251"/>
  <c r="B251"/>
  <c r="D231"/>
  <c r="C231"/>
  <c r="D37"/>
  <c r="C37"/>
  <c r="B37"/>
  <c r="D118"/>
  <c r="C118"/>
  <c r="B118"/>
  <c r="D188"/>
  <c r="C188"/>
  <c r="B188"/>
  <c r="D71"/>
  <c r="C71"/>
  <c r="B71"/>
  <c r="D196"/>
  <c r="C196"/>
  <c r="B196"/>
  <c r="D42"/>
  <c r="C42"/>
  <c r="B42"/>
  <c r="D85"/>
  <c r="C85"/>
  <c r="B85"/>
  <c r="D131"/>
  <c r="C131"/>
  <c r="B131"/>
  <c r="D77"/>
  <c r="C77"/>
  <c r="B77"/>
  <c r="D209"/>
  <c r="C209"/>
  <c r="B209"/>
  <c r="D162"/>
  <c r="C162"/>
  <c r="B162"/>
  <c r="C244"/>
  <c r="F244"/>
  <c r="C261"/>
  <c r="F261"/>
  <c r="D235"/>
  <c r="C235"/>
  <c r="F235"/>
  <c r="D62"/>
  <c r="C62"/>
  <c r="B62"/>
  <c r="D220"/>
  <c r="C220"/>
  <c r="B220"/>
  <c r="D180"/>
  <c r="C180"/>
  <c r="B180"/>
  <c r="D147"/>
  <c r="C147"/>
  <c r="B147"/>
  <c r="D92"/>
  <c r="C92"/>
  <c r="B92"/>
  <c r="D291"/>
  <c r="C291"/>
  <c r="B291"/>
  <c r="C5"/>
  <c r="B5"/>
  <c r="D237"/>
  <c r="C237"/>
  <c r="B237"/>
  <c r="C322"/>
  <c r="F322"/>
  <c r="D214"/>
  <c r="C214"/>
  <c r="B214"/>
  <c r="D16"/>
  <c r="C16"/>
  <c r="B16"/>
  <c r="D14"/>
  <c r="C14"/>
  <c r="B14"/>
  <c r="D110"/>
  <c r="C110"/>
  <c r="B110"/>
  <c r="D240"/>
  <c r="C240"/>
  <c r="B240"/>
  <c r="D58"/>
  <c r="C58"/>
  <c r="B58"/>
  <c r="C315"/>
  <c r="F315"/>
  <c r="D242"/>
  <c r="C242"/>
  <c r="B242"/>
  <c r="C296"/>
  <c r="F296"/>
  <c r="D204"/>
  <c r="C204"/>
  <c r="D263"/>
  <c r="C263"/>
  <c r="D17"/>
  <c r="C17"/>
  <c r="B17"/>
  <c r="C289"/>
  <c r="F289"/>
  <c r="D238"/>
  <c r="C238"/>
  <c r="B238"/>
  <c r="D178"/>
  <c r="C178"/>
  <c r="B178"/>
  <c r="C280"/>
  <c r="B280"/>
  <c r="D38"/>
  <c r="C38"/>
  <c r="B38"/>
  <c r="D158"/>
  <c r="C158"/>
  <c r="B158"/>
  <c r="D68"/>
  <c r="C68"/>
  <c r="B68"/>
  <c r="C284"/>
  <c r="F284"/>
  <c r="C285"/>
  <c r="B285"/>
  <c r="D124"/>
  <c r="B124"/>
  <c r="D97"/>
  <c r="C97"/>
  <c r="B97"/>
  <c r="D66"/>
  <c r="C66"/>
  <c r="B66"/>
  <c r="D134"/>
  <c r="C134"/>
  <c r="B134"/>
  <c r="D135"/>
  <c r="C135"/>
  <c r="B135"/>
  <c r="C279"/>
  <c r="B279"/>
  <c r="D173"/>
  <c r="C173"/>
  <c r="B173"/>
  <c r="D32"/>
  <c r="C32"/>
  <c r="B32"/>
  <c r="D52"/>
  <c r="C52"/>
  <c r="B52"/>
  <c r="C254"/>
  <c r="B254"/>
  <c r="C301"/>
  <c r="F301"/>
  <c r="C248"/>
  <c r="F248"/>
  <c r="D257"/>
  <c r="C257"/>
  <c r="B257"/>
  <c r="D113"/>
  <c r="C113"/>
  <c r="B113"/>
  <c r="D7"/>
  <c r="C7"/>
  <c r="B7"/>
  <c r="D48"/>
  <c r="C48"/>
  <c r="B48"/>
  <c r="D102"/>
  <c r="C102"/>
  <c r="B102"/>
  <c r="D76"/>
  <c r="C76"/>
  <c r="B76"/>
  <c r="D148"/>
  <c r="C148"/>
  <c r="B148"/>
  <c r="D60"/>
  <c r="C60"/>
  <c r="B60"/>
  <c r="D137"/>
  <c r="C137"/>
  <c r="B137"/>
  <c r="D189"/>
  <c r="C189"/>
  <c r="B189"/>
  <c r="D120"/>
  <c r="C120"/>
  <c r="B120"/>
  <c r="C324"/>
  <c r="F324"/>
  <c r="D157"/>
  <c r="C157"/>
  <c r="B157"/>
  <c r="D8"/>
  <c r="C8"/>
  <c r="B8"/>
  <c r="D153"/>
  <c r="C153"/>
  <c r="B153"/>
  <c r="D40"/>
  <c r="C40"/>
  <c r="B40"/>
  <c r="D129"/>
  <c r="C129"/>
  <c r="B129"/>
  <c r="D54"/>
  <c r="C54"/>
  <c r="B54"/>
  <c r="D107"/>
  <c r="C107"/>
  <c r="B107"/>
  <c r="D159"/>
  <c r="C159"/>
  <c r="B159"/>
  <c r="D117"/>
  <c r="C117"/>
  <c r="B117"/>
  <c r="D26"/>
  <c r="C26"/>
  <c r="B26"/>
  <c r="D123"/>
  <c r="C123"/>
  <c r="B123"/>
  <c r="D219"/>
  <c r="C219"/>
  <c r="B219"/>
  <c r="D84"/>
  <c r="C84"/>
  <c r="B84"/>
  <c r="D88"/>
  <c r="C88"/>
  <c r="B88"/>
  <c r="C327"/>
  <c r="F327"/>
  <c r="D243"/>
  <c r="C243"/>
  <c r="C250"/>
  <c r="B250"/>
  <c r="D139"/>
  <c r="C139"/>
  <c r="B139"/>
  <c r="D265"/>
  <c r="C265"/>
  <c r="C302"/>
  <c r="F302"/>
  <c r="D83"/>
  <c r="C83"/>
  <c r="B83"/>
  <c r="D203"/>
  <c r="C203"/>
  <c r="B203"/>
  <c r="C293"/>
  <c r="F293"/>
  <c r="C253"/>
  <c r="F253"/>
  <c r="D69"/>
  <c r="B69"/>
  <c r="D199"/>
  <c r="C199"/>
  <c r="C230"/>
  <c r="F230"/>
  <c r="D191"/>
  <c r="C191"/>
  <c r="B191"/>
  <c r="D18"/>
  <c r="C18"/>
  <c r="B18"/>
  <c r="D15"/>
  <c r="C15"/>
  <c r="B15"/>
  <c r="D255"/>
  <c r="C255"/>
  <c r="D179"/>
  <c r="C179"/>
  <c r="B179"/>
  <c r="C288"/>
  <c r="B288"/>
  <c r="D193"/>
  <c r="B193"/>
  <c r="D175"/>
  <c r="C175"/>
  <c r="B175"/>
  <c r="C330"/>
  <c r="F330"/>
  <c r="D112"/>
  <c r="C112"/>
  <c r="B112"/>
  <c r="D34"/>
  <c r="C34"/>
  <c r="B34"/>
  <c r="C277"/>
  <c r="F277"/>
  <c r="D109"/>
  <c r="C109"/>
  <c r="B109"/>
  <c r="D132"/>
  <c r="C132"/>
  <c r="B132"/>
  <c r="C247"/>
  <c r="F247"/>
  <c r="D28"/>
  <c r="C28"/>
  <c r="B28"/>
  <c r="D11"/>
  <c r="C11"/>
  <c r="B11"/>
  <c r="C270"/>
  <c r="F270"/>
  <c r="D142"/>
  <c r="B142"/>
  <c r="D160"/>
  <c r="C160"/>
  <c r="B160"/>
  <c r="C312"/>
  <c r="F312"/>
  <c r="C262"/>
  <c r="B262"/>
  <c r="D314"/>
  <c r="C314"/>
  <c r="D91"/>
  <c r="C91"/>
  <c r="B91"/>
  <c r="D67"/>
  <c r="C67"/>
  <c r="B67"/>
  <c r="C310"/>
  <c r="F310"/>
  <c r="D190"/>
  <c r="C190"/>
  <c r="B190"/>
  <c r="D140"/>
  <c r="C140"/>
  <c r="B140"/>
  <c r="C271"/>
  <c r="F271"/>
  <c r="D216"/>
  <c r="C216"/>
  <c r="B216"/>
  <c r="D96"/>
  <c r="C96"/>
  <c r="B96"/>
  <c r="C266"/>
  <c r="F266"/>
  <c r="D12"/>
  <c r="C12"/>
  <c r="B12"/>
  <c r="C328"/>
  <c r="F328"/>
  <c r="D144"/>
  <c r="C144"/>
  <c r="B144"/>
  <c r="C325"/>
  <c r="F325"/>
  <c r="D174"/>
  <c r="C174"/>
  <c r="B174"/>
  <c r="D105"/>
  <c r="C105"/>
  <c r="B105"/>
  <c r="C298"/>
  <c r="F298"/>
  <c r="D152"/>
  <c r="C152"/>
  <c r="B152"/>
  <c r="D75"/>
  <c r="C75"/>
  <c r="B75"/>
  <c r="C287"/>
  <c r="F287"/>
  <c r="D208"/>
  <c r="C208"/>
  <c r="B208"/>
  <c r="D155"/>
  <c r="C155"/>
  <c r="B155"/>
  <c r="D121"/>
  <c r="C121"/>
  <c r="B121"/>
  <c r="C226"/>
  <c r="F226"/>
  <c r="D170"/>
  <c r="C170"/>
  <c r="B170"/>
  <c r="D31"/>
  <c r="C31"/>
  <c r="B31"/>
  <c r="D183"/>
  <c r="C183"/>
  <c r="B183"/>
  <c r="C308"/>
  <c r="B308"/>
  <c r="D186"/>
  <c r="B186"/>
  <c r="D98"/>
  <c r="B98"/>
  <c r="D43"/>
  <c r="C43"/>
  <c r="B43"/>
  <c r="D307"/>
  <c r="C307"/>
  <c r="D227"/>
  <c r="C227"/>
  <c r="D212"/>
  <c r="C212"/>
  <c r="D150"/>
  <c r="C150"/>
  <c r="B150"/>
  <c r="D94"/>
  <c r="B94"/>
  <c r="C329"/>
  <c r="F329"/>
  <c r="D70"/>
  <c r="C70"/>
  <c r="B70"/>
  <c r="C228"/>
  <c r="B228"/>
  <c r="C317"/>
  <c r="F317"/>
  <c r="D236"/>
  <c r="C236"/>
  <c r="B236"/>
  <c r="D184"/>
  <c r="C184"/>
  <c r="B184"/>
  <c r="D10"/>
  <c r="C10"/>
  <c r="B10"/>
  <c r="C215"/>
  <c r="B215"/>
  <c r="D127"/>
  <c r="C127"/>
  <c r="B127"/>
  <c r="D128"/>
  <c r="C128"/>
  <c r="B128"/>
  <c r="C282"/>
  <c r="F282"/>
  <c r="C245"/>
  <c r="B245"/>
  <c r="D181"/>
  <c r="C181"/>
  <c r="D106"/>
  <c r="C106"/>
  <c r="B106"/>
  <c r="D29"/>
  <c r="C29"/>
  <c r="B29"/>
  <c r="D61"/>
  <c r="C61"/>
  <c r="B61"/>
  <c r="C283"/>
  <c r="B283"/>
  <c r="D256"/>
  <c r="C256"/>
  <c r="B256"/>
  <c r="D33"/>
  <c r="C33"/>
  <c r="B33"/>
  <c r="D99"/>
  <c r="C99"/>
  <c r="B99"/>
  <c r="D161"/>
  <c r="C161"/>
  <c r="B161"/>
  <c r="C273"/>
  <c r="F273"/>
  <c r="D130"/>
  <c r="C130"/>
  <c r="B130"/>
  <c r="D23"/>
  <c r="C23"/>
  <c r="B23"/>
  <c r="C300"/>
  <c r="F300"/>
  <c r="C303"/>
  <c r="F303"/>
  <c r="D136"/>
  <c r="B136"/>
  <c r="C304"/>
  <c r="F304"/>
  <c r="D276"/>
  <c r="C276"/>
  <c r="B276"/>
  <c r="D169"/>
  <c r="C169"/>
  <c r="B169"/>
  <c r="D111"/>
  <c r="C111"/>
  <c r="B111"/>
  <c r="C202"/>
  <c r="B202"/>
  <c r="D210"/>
  <c r="C210"/>
  <c r="B210"/>
  <c r="D286"/>
  <c r="C286"/>
  <c r="D35"/>
  <c r="C35"/>
  <c r="B35"/>
  <c r="D22"/>
  <c r="C22"/>
  <c r="B22"/>
  <c r="D166"/>
  <c r="C166"/>
  <c r="B166"/>
  <c r="C320"/>
  <c r="F320"/>
  <c r="C281"/>
  <c r="F281"/>
  <c r="D149"/>
  <c r="C149"/>
  <c r="B149"/>
  <c r="D50"/>
  <c r="C50"/>
  <c r="B50"/>
  <c r="D167"/>
  <c r="C167"/>
  <c r="D51"/>
  <c r="C51"/>
  <c r="B51"/>
  <c r="D249"/>
  <c r="C249"/>
  <c r="B249"/>
  <c r="C326"/>
  <c r="F326"/>
  <c r="D19"/>
  <c r="C19"/>
  <c r="B19"/>
  <c r="D125"/>
  <c r="C125"/>
  <c r="B125"/>
  <c r="D93"/>
  <c r="B93"/>
  <c r="D95"/>
  <c r="C95"/>
  <c r="B95"/>
  <c r="D146"/>
  <c r="C146"/>
  <c r="B146"/>
  <c r="C295"/>
  <c r="B295"/>
  <c r="D81"/>
  <c r="C81"/>
  <c r="B81"/>
  <c r="C316"/>
  <c r="F316"/>
  <c r="D122"/>
  <c r="C122"/>
  <c r="B122"/>
  <c r="D185"/>
  <c r="C185"/>
  <c r="B185"/>
  <c r="D198"/>
  <c r="C198"/>
  <c r="B198"/>
  <c r="D165"/>
  <c r="C165"/>
  <c r="B165"/>
  <c r="D36"/>
  <c r="C36"/>
  <c r="B36"/>
  <c r="C305"/>
  <c r="F305"/>
  <c r="D47"/>
  <c r="C47"/>
  <c r="B47"/>
  <c r="D90"/>
  <c r="B90"/>
  <c r="C234"/>
  <c r="B234"/>
  <c r="C290"/>
  <c r="F290"/>
  <c r="D163"/>
  <c r="C163"/>
  <c r="B163"/>
  <c r="D101"/>
  <c r="C101"/>
  <c r="B101"/>
  <c r="D176"/>
  <c r="C176"/>
  <c r="B176"/>
  <c r="D49"/>
  <c r="C49"/>
  <c r="B49"/>
  <c r="D45"/>
  <c r="C45"/>
  <c r="B45"/>
  <c r="D25"/>
  <c r="C25"/>
  <c r="B25"/>
  <c r="D57"/>
  <c r="C57"/>
  <c r="B57"/>
  <c r="D187"/>
  <c r="C187"/>
  <c r="D87"/>
  <c r="C87"/>
  <c r="B87"/>
  <c r="D41"/>
  <c r="C41"/>
  <c r="B41"/>
  <c r="D200"/>
  <c r="C200"/>
  <c r="B200"/>
  <c r="D213"/>
  <c r="C213"/>
  <c r="B213"/>
  <c r="D164"/>
  <c r="C164"/>
  <c r="B164"/>
  <c r="C258"/>
  <c r="F258"/>
  <c r="D24"/>
  <c r="C24"/>
  <c r="B24"/>
  <c r="D21"/>
  <c r="C21"/>
  <c r="B21"/>
  <c r="D252"/>
  <c r="C252"/>
  <c r="B252"/>
  <c r="D108"/>
  <c r="C108"/>
  <c r="B108"/>
  <c r="C205"/>
  <c r="F205"/>
  <c r="D194"/>
  <c r="C194"/>
  <c r="B194"/>
  <c r="D116"/>
  <c r="C116"/>
  <c r="B116"/>
  <c r="C323"/>
  <c r="F323"/>
  <c r="C246"/>
  <c r="B246"/>
  <c r="D72"/>
  <c r="B72"/>
  <c r="D222"/>
  <c r="C222"/>
  <c r="B222"/>
  <c r="D232"/>
  <c r="C232"/>
  <c r="B232"/>
  <c r="D30"/>
  <c r="C30"/>
  <c r="B30"/>
  <c r="C309"/>
  <c r="F309"/>
  <c r="D46"/>
  <c r="C46"/>
  <c r="B46"/>
  <c r="D192"/>
  <c r="C192"/>
  <c r="B192"/>
  <c r="C218"/>
  <c r="B218"/>
  <c r="D156"/>
  <c r="C156"/>
  <c r="B156"/>
  <c r="D168"/>
  <c r="C168"/>
  <c r="B168"/>
  <c r="D20"/>
  <c r="C20"/>
  <c r="B20"/>
  <c r="D114"/>
  <c r="C114"/>
  <c r="B114"/>
  <c r="D64"/>
  <c r="C64"/>
  <c r="B64"/>
  <c r="D145"/>
  <c r="C145"/>
  <c r="B145"/>
  <c r="D89"/>
  <c r="C89"/>
  <c r="B89"/>
  <c r="D86"/>
  <c r="C86"/>
  <c r="B86"/>
  <c r="C264"/>
  <c r="B264"/>
  <c r="C299"/>
  <c r="F299"/>
  <c r="D138"/>
  <c r="C138"/>
  <c r="B138"/>
  <c r="D59"/>
  <c r="C59"/>
  <c r="B59"/>
  <c r="C319"/>
  <c r="F319"/>
  <c r="D100"/>
  <c r="C100"/>
  <c r="B100"/>
  <c r="D103"/>
  <c r="C103"/>
  <c r="B103"/>
  <c r="D233"/>
  <c r="C233"/>
  <c r="B233"/>
  <c r="D65"/>
  <c r="C65"/>
  <c r="B65"/>
  <c r="D225"/>
  <c r="C225"/>
  <c r="B225"/>
  <c r="D221"/>
  <c r="C221"/>
  <c r="D206"/>
  <c r="C206"/>
  <c r="B206"/>
  <c r="D217"/>
  <c r="C217"/>
  <c r="B217"/>
  <c r="D126"/>
  <c r="C126"/>
  <c r="B126"/>
  <c r="D306"/>
  <c r="C306"/>
  <c r="D259"/>
  <c r="C259"/>
  <c r="B259"/>
  <c r="D104"/>
  <c r="B104"/>
  <c r="D73"/>
  <c r="C73"/>
  <c r="B73"/>
  <c r="D260"/>
  <c r="C260"/>
  <c r="B260"/>
  <c r="C321"/>
  <c r="F321"/>
  <c r="D82"/>
  <c r="C82"/>
  <c r="B82"/>
  <c r="C201"/>
  <c r="B201"/>
  <c r="D56"/>
  <c r="C56"/>
  <c r="B56"/>
  <c r="C241"/>
  <c r="B241"/>
  <c r="D74"/>
  <c r="C74"/>
  <c r="B74"/>
  <c r="C278"/>
  <c r="F278"/>
  <c r="D154"/>
  <c r="C154"/>
  <c r="B154"/>
  <c r="D197"/>
  <c r="C197"/>
  <c r="B197"/>
  <c r="D27"/>
  <c r="C27"/>
  <c r="B27"/>
  <c r="D182"/>
  <c r="C182"/>
  <c r="B182"/>
  <c r="D151"/>
  <c r="C151"/>
  <c r="B151"/>
  <c r="C269"/>
  <c r="F269"/>
  <c r="C294"/>
  <c r="B294"/>
  <c r="D195"/>
  <c r="C195"/>
  <c r="B195"/>
  <c r="D115"/>
  <c r="C115"/>
  <c r="B115"/>
  <c r="D53"/>
  <c r="B53"/>
  <c r="C318"/>
  <c r="F318"/>
  <c r="D63"/>
  <c r="C63"/>
  <c r="B63"/>
  <c r="D143"/>
  <c r="C143"/>
  <c r="B143"/>
  <c r="C211"/>
  <c r="F211"/>
  <c r="C311"/>
  <c r="B311"/>
  <c r="D6"/>
  <c r="C6"/>
  <c r="B6"/>
  <c r="C313"/>
  <c r="F313"/>
  <c r="D13"/>
  <c r="C13"/>
  <c r="B13"/>
  <c r="D39"/>
  <c r="C39"/>
  <c r="B39"/>
  <c r="D133"/>
  <c r="C133"/>
  <c r="B133"/>
  <c r="D119"/>
  <c r="C119"/>
  <c r="B119"/>
  <c r="D80"/>
  <c r="C80"/>
  <c r="B80"/>
  <c r="C272"/>
  <c r="F272"/>
  <c r="C239"/>
  <c r="D239"/>
  <c r="B239"/>
  <c r="M330"/>
  <c r="M291"/>
  <c r="M329"/>
  <c r="M311"/>
  <c r="M314"/>
  <c r="M328"/>
  <c r="M306"/>
  <c r="M239"/>
  <c r="M264"/>
  <c r="M327"/>
  <c r="M295"/>
  <c r="M326"/>
  <c r="M307"/>
  <c r="M325"/>
  <c r="M267"/>
  <c r="M324"/>
  <c r="M260"/>
  <c r="M323"/>
  <c r="M322"/>
  <c r="M320"/>
  <c r="M318"/>
  <c r="M317"/>
  <c r="M316"/>
  <c r="M315"/>
  <c r="M222"/>
  <c r="M319"/>
  <c r="M313"/>
  <c r="M312"/>
  <c r="M321"/>
  <c r="M310"/>
  <c r="M309"/>
  <c r="M193"/>
  <c r="M301"/>
  <c r="M305"/>
  <c r="M304"/>
  <c r="M256"/>
  <c r="M303"/>
  <c r="M170"/>
  <c r="M259"/>
  <c r="M302"/>
  <c r="M300"/>
  <c r="M252"/>
  <c r="M299"/>
  <c r="M298"/>
  <c r="M297"/>
  <c r="M249"/>
  <c r="M276"/>
  <c r="M296"/>
  <c r="M283"/>
  <c r="M293"/>
  <c r="M233"/>
  <c r="M218"/>
  <c r="M90"/>
  <c r="M292"/>
  <c r="M254"/>
  <c r="M270"/>
  <c r="M290"/>
  <c r="M289"/>
  <c r="M210"/>
  <c r="M189"/>
  <c r="M255"/>
  <c r="M286"/>
  <c r="M287"/>
  <c r="M223"/>
  <c r="M225"/>
  <c r="M53"/>
  <c r="M284"/>
  <c r="M275"/>
  <c r="M282"/>
  <c r="M216"/>
  <c r="M281"/>
  <c r="M197"/>
  <c r="M227"/>
  <c r="M265"/>
  <c r="M196"/>
  <c r="M194"/>
  <c r="M278"/>
  <c r="M277"/>
  <c r="M104"/>
  <c r="M236"/>
  <c r="M272"/>
  <c r="M271"/>
  <c r="M269"/>
  <c r="M234"/>
  <c r="M257"/>
  <c r="M263"/>
  <c r="M217"/>
  <c r="M208"/>
  <c r="M171"/>
  <c r="M266"/>
  <c r="M262"/>
  <c r="M235"/>
  <c r="M213"/>
  <c r="M166"/>
  <c r="M261"/>
  <c r="M201"/>
  <c r="M220"/>
  <c r="M214"/>
  <c r="M209"/>
  <c r="M142"/>
  <c r="M253"/>
  <c r="M136"/>
  <c r="M258"/>
  <c r="M198"/>
  <c r="M273"/>
  <c r="M219"/>
  <c r="M228"/>
  <c r="M231"/>
  <c r="M243"/>
  <c r="M175"/>
  <c r="M192"/>
  <c r="M138"/>
  <c r="M94"/>
  <c r="M241"/>
  <c r="M180"/>
  <c r="M191"/>
  <c r="M248"/>
  <c r="M247"/>
  <c r="M177"/>
  <c r="M174"/>
  <c r="M203"/>
  <c r="M69"/>
  <c r="M160"/>
  <c r="M202"/>
  <c r="M163"/>
  <c r="M244"/>
  <c r="M212"/>
  <c r="M206"/>
  <c r="M168"/>
  <c r="M124"/>
  <c r="M169"/>
  <c r="M132"/>
  <c r="M143"/>
  <c r="M130"/>
  <c r="M204"/>
  <c r="M164"/>
  <c r="M152"/>
  <c r="M145"/>
  <c r="M140"/>
  <c r="M172"/>
  <c r="M98"/>
  <c r="M72"/>
  <c r="M230"/>
  <c r="M149"/>
  <c r="M144"/>
  <c r="M207"/>
  <c r="M181"/>
  <c r="M188"/>
  <c r="M226"/>
  <c r="M93"/>
  <c r="M148"/>
  <c r="M155"/>
  <c r="M224"/>
  <c r="M159"/>
  <c r="M122"/>
  <c r="M156"/>
  <c r="M109"/>
  <c r="M221"/>
  <c r="M195"/>
  <c r="M131"/>
  <c r="M95"/>
  <c r="M147"/>
  <c r="M183"/>
  <c r="M103"/>
  <c r="M184"/>
  <c r="M153"/>
  <c r="M123"/>
  <c r="M77"/>
  <c r="M182"/>
  <c r="M110"/>
  <c r="M161"/>
  <c r="M134"/>
  <c r="M120"/>
  <c r="M64"/>
  <c r="M96"/>
  <c r="M199"/>
  <c r="M135"/>
  <c r="M205"/>
  <c r="M137"/>
  <c r="M125"/>
  <c r="M127"/>
  <c r="M106"/>
  <c r="M211"/>
  <c r="M176"/>
  <c r="M119"/>
  <c r="M154"/>
  <c r="M101"/>
  <c r="M128"/>
  <c r="M162"/>
  <c r="M113"/>
  <c r="M151"/>
  <c r="M66"/>
  <c r="M141"/>
  <c r="M158"/>
  <c r="M146"/>
  <c r="M129"/>
  <c r="M186"/>
  <c r="M70"/>
  <c r="M150"/>
  <c r="M67"/>
  <c r="M105"/>
  <c r="M82"/>
  <c r="M108"/>
  <c r="M99"/>
  <c r="M117"/>
  <c r="M111"/>
  <c r="M102"/>
  <c r="M114"/>
  <c r="M75"/>
  <c r="M133"/>
  <c r="M78"/>
  <c r="M165"/>
  <c r="M167"/>
  <c r="M118"/>
  <c r="M74"/>
  <c r="M84"/>
  <c r="M107"/>
  <c r="M91"/>
  <c r="M121"/>
  <c r="M115"/>
  <c r="M126"/>
  <c r="M157"/>
  <c r="M87"/>
  <c r="M85"/>
  <c r="M62"/>
  <c r="M88"/>
  <c r="M65"/>
  <c r="M60"/>
  <c r="M116"/>
  <c r="M63"/>
  <c r="M61"/>
  <c r="M139"/>
  <c r="M79"/>
  <c r="M89"/>
  <c r="M36"/>
  <c r="M39"/>
  <c r="M80"/>
  <c r="M112"/>
  <c r="M45"/>
  <c r="M59"/>
  <c r="M83"/>
  <c r="M51"/>
  <c r="M81"/>
  <c r="M57"/>
  <c r="M73"/>
  <c r="M47"/>
  <c r="M55"/>
  <c r="M58"/>
  <c r="M86"/>
  <c r="M34"/>
  <c r="M44"/>
  <c r="M76"/>
  <c r="M56"/>
  <c r="M37"/>
  <c r="M41"/>
  <c r="M97"/>
  <c r="M43"/>
  <c r="M50"/>
  <c r="M28"/>
  <c r="M48"/>
  <c r="M100"/>
  <c r="M40"/>
  <c r="M68"/>
  <c r="M46"/>
  <c r="M38"/>
  <c r="M54"/>
  <c r="M29"/>
  <c r="M42"/>
  <c r="M35"/>
  <c r="M22"/>
  <c r="M49"/>
  <c r="M30"/>
  <c r="M33"/>
  <c r="M31"/>
  <c r="M25"/>
  <c r="M27"/>
  <c r="M32"/>
  <c r="M52"/>
  <c r="M26"/>
  <c r="M23"/>
  <c r="M18"/>
  <c r="M15"/>
  <c r="M24"/>
  <c r="M20"/>
  <c r="M71"/>
  <c r="M14"/>
  <c r="M16"/>
  <c r="M11"/>
  <c r="M13"/>
  <c r="M21"/>
  <c r="M19"/>
  <c r="M9"/>
  <c r="M8"/>
  <c r="M17"/>
  <c r="M5"/>
  <c r="M10"/>
  <c r="M6"/>
  <c r="M12"/>
  <c r="M7"/>
  <c r="L7"/>
  <c r="L136"/>
  <c r="L202"/>
  <c r="L155"/>
  <c r="L291"/>
  <c r="L311"/>
  <c r="L239"/>
  <c r="L264"/>
  <c r="L295"/>
  <c r="L267"/>
  <c r="L260"/>
  <c r="L222"/>
  <c r="L193"/>
  <c r="L256"/>
  <c r="L170"/>
  <c r="L259"/>
  <c r="L252"/>
  <c r="L249"/>
  <c r="L276"/>
  <c r="L283"/>
  <c r="L233"/>
  <c r="L218"/>
  <c r="L90"/>
  <c r="L254"/>
  <c r="L210"/>
  <c r="L189"/>
  <c r="L223"/>
  <c r="L225"/>
  <c r="L53"/>
  <c r="L216"/>
  <c r="L197"/>
  <c r="L196"/>
  <c r="L194"/>
  <c r="L104"/>
  <c r="L236"/>
  <c r="L234"/>
  <c r="L257"/>
  <c r="L217"/>
  <c r="L208"/>
  <c r="L171"/>
  <c r="L262"/>
  <c r="L213"/>
  <c r="L166"/>
  <c r="L201"/>
  <c r="L220"/>
  <c r="L214"/>
  <c r="L209"/>
  <c r="L142"/>
  <c r="L198"/>
  <c r="L219"/>
  <c r="L228"/>
  <c r="L175"/>
  <c r="L192"/>
  <c r="L138"/>
  <c r="L94"/>
  <c r="L241"/>
  <c r="L180"/>
  <c r="L191"/>
  <c r="L177"/>
  <c r="L174"/>
  <c r="L203"/>
  <c r="L69"/>
  <c r="L160"/>
  <c r="L163"/>
  <c r="L206"/>
  <c r="L168"/>
  <c r="L124"/>
  <c r="L169"/>
  <c r="L132"/>
  <c r="L143"/>
  <c r="L130"/>
  <c r="L164"/>
  <c r="L152"/>
  <c r="L145"/>
  <c r="L140"/>
  <c r="L172"/>
  <c r="L98"/>
  <c r="L72"/>
  <c r="L149"/>
  <c r="L144"/>
  <c r="L207"/>
  <c r="L188"/>
  <c r="L93"/>
  <c r="L148"/>
  <c r="L159"/>
  <c r="L122"/>
  <c r="L156"/>
  <c r="L109"/>
  <c r="L195"/>
  <c r="L131"/>
  <c r="L95"/>
  <c r="L147"/>
  <c r="L183"/>
  <c r="L103"/>
  <c r="L184"/>
  <c r="L153"/>
  <c r="L123"/>
  <c r="L77"/>
  <c r="L182"/>
  <c r="L110"/>
  <c r="L161"/>
  <c r="L134"/>
  <c r="L120"/>
  <c r="L64"/>
  <c r="L96"/>
  <c r="L135"/>
  <c r="L137"/>
  <c r="L125"/>
  <c r="L127"/>
  <c r="L106"/>
  <c r="L176"/>
  <c r="L119"/>
  <c r="L154"/>
  <c r="L101"/>
  <c r="L128"/>
  <c r="L162"/>
  <c r="L113"/>
  <c r="L151"/>
  <c r="L66"/>
  <c r="L141"/>
  <c r="L158"/>
  <c r="L146"/>
  <c r="L129"/>
  <c r="L186"/>
  <c r="L70"/>
  <c r="L150"/>
  <c r="L67"/>
  <c r="L105"/>
  <c r="L82"/>
  <c r="L108"/>
  <c r="L99"/>
  <c r="L117"/>
  <c r="L111"/>
  <c r="L102"/>
  <c r="L114"/>
  <c r="L75"/>
  <c r="L133"/>
  <c r="L78"/>
  <c r="L165"/>
  <c r="L118"/>
  <c r="L74"/>
  <c r="L84"/>
  <c r="L107"/>
  <c r="L91"/>
  <c r="L121"/>
  <c r="L115"/>
  <c r="L126"/>
  <c r="L157"/>
  <c r="L87"/>
  <c r="L85"/>
  <c r="L62"/>
  <c r="L88"/>
  <c r="L65"/>
  <c r="L60"/>
  <c r="L116"/>
  <c r="L63"/>
  <c r="L61"/>
  <c r="L139"/>
  <c r="L79"/>
  <c r="L89"/>
  <c r="L36"/>
  <c r="L39"/>
  <c r="L80"/>
  <c r="L112"/>
  <c r="L45"/>
  <c r="L59"/>
  <c r="L83"/>
  <c r="L51"/>
  <c r="L81"/>
  <c r="L57"/>
  <c r="L73"/>
  <c r="L47"/>
  <c r="L55"/>
  <c r="L58"/>
  <c r="L86"/>
  <c r="L34"/>
  <c r="L44"/>
  <c r="L76"/>
  <c r="L56"/>
  <c r="L37"/>
  <c r="L41"/>
  <c r="L97"/>
  <c r="L43"/>
  <c r="L50"/>
  <c r="L28"/>
  <c r="L48"/>
  <c r="L100"/>
  <c r="L40"/>
  <c r="L68"/>
  <c r="L46"/>
  <c r="L38"/>
  <c r="L54"/>
  <c r="L29"/>
  <c r="L42"/>
  <c r="L35"/>
  <c r="L22"/>
  <c r="L49"/>
  <c r="L30"/>
  <c r="L33"/>
  <c r="L31"/>
  <c r="L25"/>
  <c r="L27"/>
  <c r="L32"/>
  <c r="L52"/>
  <c r="L26"/>
  <c r="L23"/>
  <c r="L18"/>
  <c r="L15"/>
  <c r="L24"/>
  <c r="L20"/>
  <c r="L71"/>
  <c r="L14"/>
  <c r="L16"/>
  <c r="L11"/>
  <c r="L13"/>
  <c r="L21"/>
  <c r="L19"/>
  <c r="L9"/>
  <c r="L8"/>
  <c r="L17"/>
  <c r="L5"/>
  <c r="L10"/>
  <c r="L6"/>
  <c r="L12"/>
  <c r="F246"/>
  <c r="F90"/>
  <c r="F104"/>
  <c r="F221"/>
  <c r="F308"/>
  <c r="F314"/>
  <c r="F142"/>
  <c r="F250"/>
  <c r="F201"/>
  <c r="F214"/>
  <c r="F101"/>
  <c r="F86"/>
  <c r="F76"/>
  <c r="F254"/>
  <c r="F227"/>
  <c r="F173"/>
  <c r="F283"/>
  <c r="F184"/>
  <c r="F255"/>
  <c r="F239"/>
  <c r="F80"/>
  <c r="F151"/>
  <c r="F154"/>
  <c r="F233"/>
  <c r="F156"/>
  <c r="F36"/>
  <c r="F130"/>
  <c r="F161"/>
  <c r="F106"/>
  <c r="F128"/>
  <c r="F94"/>
  <c r="F170"/>
  <c r="F121"/>
  <c r="F174"/>
  <c r="F144"/>
  <c r="F175"/>
  <c r="F203"/>
  <c r="F123"/>
  <c r="F117"/>
  <c r="F129"/>
  <c r="F153"/>
  <c r="F157"/>
  <c r="F120"/>
  <c r="F148"/>
  <c r="F135"/>
  <c r="F124"/>
  <c r="F238"/>
  <c r="F242"/>
  <c r="F92"/>
  <c r="F180"/>
  <c r="F162"/>
  <c r="F196"/>
  <c r="F188"/>
  <c r="F141"/>
  <c r="F207"/>
  <c r="F172"/>
  <c r="F88"/>
  <c r="F220"/>
  <c r="F294"/>
  <c r="F252"/>
  <c r="F187"/>
  <c r="F234"/>
  <c r="F95"/>
  <c r="F210"/>
  <c r="F215"/>
  <c r="F228"/>
  <c r="F212"/>
  <c r="F307"/>
  <c r="F186"/>
  <c r="F34"/>
  <c r="F199"/>
  <c r="F243"/>
  <c r="F279"/>
  <c r="F223"/>
  <c r="F166"/>
  <c r="F133"/>
  <c r="F143"/>
  <c r="F259"/>
  <c r="F217"/>
  <c r="F225"/>
  <c r="F20"/>
  <c r="F46"/>
  <c r="F30"/>
  <c r="F222"/>
  <c r="F194"/>
  <c r="F213"/>
  <c r="F176"/>
  <c r="F163"/>
  <c r="F122"/>
  <c r="F149"/>
  <c r="F169"/>
  <c r="F236"/>
  <c r="F132"/>
  <c r="F112"/>
  <c r="F191"/>
  <c r="F137"/>
  <c r="F257"/>
  <c r="F110"/>
  <c r="F119"/>
  <c r="F115"/>
  <c r="F182"/>
  <c r="F241"/>
  <c r="F126"/>
  <c r="F114"/>
  <c r="F218"/>
  <c r="F232"/>
  <c r="F116"/>
  <c r="F164"/>
  <c r="F146"/>
  <c r="F249"/>
  <c r="F111"/>
  <c r="F23"/>
  <c r="F183"/>
  <c r="F155"/>
  <c r="F216"/>
  <c r="F140"/>
  <c r="F160"/>
  <c r="F193"/>
  <c r="F179"/>
  <c r="F197"/>
  <c r="F165"/>
  <c r="F185"/>
  <c r="F295"/>
  <c r="F167"/>
  <c r="F286"/>
  <c r="F202"/>
  <c r="F276"/>
  <c r="F136"/>
  <c r="F256"/>
  <c r="F245"/>
  <c r="F152"/>
  <c r="F288"/>
  <c r="F139"/>
  <c r="F97"/>
  <c r="F158"/>
  <c r="F178"/>
  <c r="F204"/>
  <c r="F291"/>
  <c r="F131"/>
  <c r="F231"/>
  <c r="F171"/>
  <c r="F177"/>
  <c r="F78"/>
  <c r="F55"/>
  <c r="F311"/>
  <c r="F195"/>
  <c r="F260"/>
  <c r="F306"/>
  <c r="F206"/>
  <c r="F138"/>
  <c r="F264"/>
  <c r="F145"/>
  <c r="F168"/>
  <c r="F192"/>
  <c r="F200"/>
  <c r="F198"/>
  <c r="F125"/>
  <c r="F181"/>
  <c r="F127"/>
  <c r="F150"/>
  <c r="F98"/>
  <c r="F208"/>
  <c r="F190"/>
  <c r="F262"/>
  <c r="F109"/>
  <c r="F265"/>
  <c r="F219"/>
  <c r="F159"/>
  <c r="F189"/>
  <c r="F113"/>
  <c r="F134"/>
  <c r="F285"/>
  <c r="F280"/>
  <c r="F263"/>
  <c r="F240"/>
  <c r="F237"/>
  <c r="F147"/>
  <c r="F209"/>
  <c r="F118"/>
  <c r="F251"/>
  <c r="F267"/>
  <c r="F274"/>
  <c r="F268"/>
  <c r="F53"/>
  <c r="F27"/>
  <c r="F89"/>
  <c r="F42"/>
  <c r="F45"/>
  <c r="F70"/>
  <c r="F11"/>
  <c r="F84"/>
  <c r="F85"/>
  <c r="F82"/>
  <c r="F9"/>
  <c r="F63"/>
  <c r="F59"/>
  <c r="F58"/>
  <c r="F73"/>
  <c r="F32"/>
  <c r="F10"/>
  <c r="F43"/>
  <c r="F7"/>
  <c r="F52"/>
  <c r="F17"/>
  <c r="F21"/>
  <c r="F57"/>
  <c r="F25"/>
  <c r="F81"/>
  <c r="F50"/>
  <c r="F22"/>
  <c r="F107"/>
  <c r="F60"/>
  <c r="F48"/>
  <c r="F19"/>
  <c r="F91"/>
  <c r="F56"/>
  <c r="F12"/>
  <c r="F38"/>
  <c r="F72"/>
  <c r="F77"/>
  <c r="F6"/>
  <c r="F74"/>
  <c r="F64"/>
  <c r="F108"/>
  <c r="F24"/>
  <c r="F49"/>
  <c r="F51"/>
  <c r="F99"/>
  <c r="F33"/>
  <c r="F29"/>
  <c r="F31"/>
  <c r="F75"/>
  <c r="F96"/>
  <c r="F67"/>
  <c r="F28"/>
  <c r="F83"/>
  <c r="F66"/>
  <c r="F68"/>
  <c r="F14"/>
  <c r="F62"/>
  <c r="F44"/>
  <c r="F103"/>
  <c r="F41"/>
  <c r="F35"/>
  <c r="F26"/>
  <c r="F54"/>
  <c r="F8"/>
  <c r="F37"/>
  <c r="F65"/>
  <c r="F15"/>
  <c r="F40"/>
  <c r="F71"/>
  <c r="F13"/>
  <c r="F100"/>
  <c r="F87"/>
  <c r="F47"/>
  <c r="F93"/>
  <c r="F61"/>
  <c r="F105"/>
  <c r="F18"/>
  <c r="F69"/>
  <c r="F102"/>
  <c r="F16"/>
  <c r="F5"/>
  <c r="F79"/>
  <c r="F39"/>
  <c r="G90"/>
  <c r="G53"/>
  <c r="G104"/>
  <c r="G166"/>
  <c r="G142"/>
  <c r="G136"/>
  <c r="G138"/>
  <c r="G94"/>
  <c r="G177"/>
  <c r="G174"/>
  <c r="G69"/>
  <c r="G160"/>
  <c r="G163"/>
  <c r="G124"/>
  <c r="G132"/>
  <c r="G143"/>
  <c r="G130"/>
  <c r="G164"/>
  <c r="G152"/>
  <c r="G145"/>
  <c r="G140"/>
  <c r="G98"/>
  <c r="G72"/>
  <c r="G149"/>
  <c r="G144"/>
  <c r="G93"/>
  <c r="G148"/>
  <c r="G155"/>
  <c r="G159"/>
  <c r="G122"/>
  <c r="G156"/>
  <c r="G109"/>
  <c r="G195"/>
  <c r="G131"/>
  <c r="G95"/>
  <c r="G147"/>
  <c r="G183"/>
  <c r="G103"/>
  <c r="G184"/>
  <c r="G153"/>
  <c r="G123"/>
  <c r="G77"/>
  <c r="G182"/>
  <c r="G110"/>
  <c r="G161"/>
  <c r="G134"/>
  <c r="G120"/>
  <c r="G64"/>
  <c r="G96"/>
  <c r="G135"/>
  <c r="G137"/>
  <c r="G125"/>
  <c r="G127"/>
  <c r="G106"/>
  <c r="G119"/>
  <c r="G154"/>
  <c r="G101"/>
  <c r="G128"/>
  <c r="G162"/>
  <c r="G113"/>
  <c r="G151"/>
  <c r="G66"/>
  <c r="G141"/>
  <c r="G158"/>
  <c r="G146"/>
  <c r="G129"/>
  <c r="G186"/>
  <c r="G70"/>
  <c r="G150"/>
  <c r="G67"/>
  <c r="G105"/>
  <c r="G82"/>
  <c r="G108"/>
  <c r="G99"/>
  <c r="G117"/>
  <c r="G111"/>
  <c r="G102"/>
  <c r="G114"/>
  <c r="G75"/>
  <c r="G133"/>
  <c r="G78"/>
  <c r="G165"/>
  <c r="G118"/>
  <c r="G74"/>
  <c r="G84"/>
  <c r="G107"/>
  <c r="G91"/>
  <c r="G121"/>
  <c r="G115"/>
  <c r="G126"/>
  <c r="G157"/>
  <c r="G87"/>
  <c r="G85"/>
  <c r="G62"/>
  <c r="G88"/>
  <c r="G65"/>
  <c r="G60"/>
  <c r="G116"/>
  <c r="G63"/>
  <c r="G61"/>
  <c r="G139"/>
  <c r="G79"/>
  <c r="G89"/>
  <c r="G187"/>
  <c r="G36"/>
  <c r="G39"/>
  <c r="G80"/>
  <c r="G112"/>
  <c r="G45"/>
  <c r="G59"/>
  <c r="G83"/>
  <c r="G51"/>
  <c r="G81"/>
  <c r="G57"/>
  <c r="G73"/>
  <c r="G47"/>
  <c r="G55"/>
  <c r="G58"/>
  <c r="G86"/>
  <c r="G34"/>
  <c r="G44"/>
  <c r="G76"/>
  <c r="G56"/>
  <c r="G37"/>
  <c r="G41"/>
  <c r="G97"/>
  <c r="G43"/>
  <c r="G50"/>
  <c r="G28"/>
  <c r="G48"/>
  <c r="G100"/>
  <c r="G40"/>
  <c r="G68"/>
  <c r="G46"/>
  <c r="G38"/>
  <c r="G54"/>
  <c r="G29"/>
  <c r="G42"/>
  <c r="G35"/>
  <c r="G22"/>
  <c r="G49"/>
  <c r="G30"/>
  <c r="G33"/>
  <c r="G31"/>
  <c r="G25"/>
  <c r="G27"/>
  <c r="G32"/>
  <c r="G52"/>
  <c r="G26"/>
  <c r="G23"/>
  <c r="G18"/>
  <c r="G15"/>
  <c r="G24"/>
  <c r="G20"/>
  <c r="G71"/>
  <c r="G14"/>
  <c r="G16"/>
  <c r="G11"/>
  <c r="G13"/>
  <c r="G21"/>
  <c r="G19"/>
  <c r="G9"/>
  <c r="G8"/>
  <c r="G17"/>
  <c r="G5"/>
  <c r="G10"/>
  <c r="G6"/>
  <c r="G12"/>
  <c r="G7"/>
</calcChain>
</file>

<file path=xl/sharedStrings.xml><?xml version="1.0" encoding="utf-8"?>
<sst xmlns="http://schemas.openxmlformats.org/spreadsheetml/2006/main" count="4426" uniqueCount="708">
  <si>
    <t>11-13 0Sv 2.82ERA 146K</t>
  </si>
  <si>
    <t>10-13 0Sv 4.82ERA 180K</t>
  </si>
  <si>
    <t>.284-20-70 11SB 69R</t>
  </si>
  <si>
    <t>6-4 36Sv 3.11ERA 54K</t>
  </si>
  <si>
    <t>.260-23-85 2SB 81R</t>
  </si>
  <si>
    <t>.247-23-72 2SB 54R</t>
  </si>
  <si>
    <t>4-2 32Sv 2.37ERA 62K</t>
  </si>
  <si>
    <t>5-5 28Sv 4.02ERA 60K</t>
  </si>
  <si>
    <t>.220-5-16 4SB 20R</t>
  </si>
  <si>
    <t>.225-28-80 2SB 72R</t>
  </si>
  <si>
    <t>.254-24-77 1SB 53R</t>
  </si>
  <si>
    <t>10-10 0Sv 3.31ERA 197K</t>
  </si>
  <si>
    <t>10-12 0Sv 3.38ERA 178K</t>
  </si>
  <si>
    <t>.302-7-25 0SB 20R</t>
  </si>
  <si>
    <t>2-6 34Sv 4.01ERA 99K</t>
  </si>
  <si>
    <t>.273-6-36 6SB 39R</t>
  </si>
  <si>
    <t>7-3 0Sv 3.68ERA 169K</t>
  </si>
  <si>
    <t>16-5 0Sv 3.95ERA 162K</t>
  </si>
  <si>
    <t xml:space="preserve">  </t>
  </si>
  <si>
    <t>.299-21-86 0SB 68R</t>
  </si>
  <si>
    <t>0-0 0Sv 9999ERA 0K</t>
  </si>
  <si>
    <t>.249-19-65 18SB 86R</t>
  </si>
  <si>
    <t>.277-19-75 13SB 69R</t>
  </si>
  <si>
    <t>12-10 0Sv 3.2ERA 158K</t>
  </si>
  <si>
    <t>.246-29-98 4SB 69R</t>
  </si>
  <si>
    <t>.262-23-82 5SB 80R</t>
  </si>
  <si>
    <t xml:space="preserve">   </t>
  </si>
  <si>
    <t>.260-13-57 4SB 66R</t>
  </si>
  <si>
    <t>.236-21-66 17SB 72R</t>
  </si>
  <si>
    <t>.297-10-55 1SB 41R</t>
  </si>
  <si>
    <t>.285-20-87 22SB 77R</t>
  </si>
  <si>
    <t>1-4 40Sv 1.83ERA 61K</t>
  </si>
  <si>
    <t>.279-10-59 30SB 71R</t>
  </si>
  <si>
    <t>.261-16-73 19SB 79R</t>
  </si>
  <si>
    <t>.252-5-45 4SB 44R</t>
  </si>
  <si>
    <t>15-9 0Sv 4.43ERA 174K</t>
  </si>
  <si>
    <t>.305-14-65 4SB 55R</t>
  </si>
  <si>
    <t>6-2 23Sv 2.63ERA 79K</t>
  </si>
  <si>
    <t>.223-13-67 0SB 46R</t>
  </si>
  <si>
    <t>.267-15-52 0SB 48R</t>
  </si>
  <si>
    <t>.222-21-58 16SB 75R</t>
  </si>
  <si>
    <t>.219-23-78 1SB 47R</t>
  </si>
  <si>
    <t>.246-8-61 21SB 61R</t>
  </si>
  <si>
    <t>.275-18-70 2SB 56R</t>
  </si>
  <si>
    <t>.159-11-42 0SB 36R</t>
  </si>
  <si>
    <t>13-11 0Sv 3.69ERA 162K</t>
  </si>
  <si>
    <t>8-9 0Sv 3.66ERA 202K</t>
  </si>
  <si>
    <t>.264-8-54 49SB 69R</t>
  </si>
  <si>
    <t>.302-14-69 0SB 59R</t>
  </si>
  <si>
    <t>.249-10-45 22SB 90R</t>
  </si>
  <si>
    <t>.237-18-65 8SB 57R</t>
  </si>
  <si>
    <t>11-11 0Sv 4.71ERA 203K</t>
  </si>
  <si>
    <t>.283-16-54 5SB 75R</t>
  </si>
  <si>
    <t>13-7 0Sv 3.56ERA 156K</t>
  </si>
  <si>
    <t>.289-12-65 4SB 56R</t>
  </si>
  <si>
    <t>16-4 0Sv 3.7ERA 98K</t>
  </si>
  <si>
    <t>.227-4-30 0SB 19R</t>
  </si>
  <si>
    <t>.291-4-44 13SB 43R</t>
  </si>
  <si>
    <t>.245-20-84 2SB 65R</t>
  </si>
  <si>
    <t>11-3 0Sv 3.01ERA 119K</t>
  </si>
  <si>
    <t>14-10 0Sv 4.4ERA 169K</t>
  </si>
  <si>
    <t>13-8 0Sv 3.51ERA 126K</t>
  </si>
  <si>
    <t>13-6 0Sv 2.96ERA 90K</t>
  </si>
  <si>
    <t>9-10 0Sv 3.69ERA 93K</t>
  </si>
  <si>
    <t>2011 Stats</t>
  </si>
  <si>
    <t>RK</t>
  </si>
  <si>
    <t>OBFBL Team</t>
  </si>
  <si>
    <t>O Team Throwback</t>
  </si>
  <si>
    <t>WPD</t>
  </si>
  <si>
    <t>BL</t>
  </si>
  <si>
    <t>AAH</t>
  </si>
  <si>
    <t>BBB</t>
  </si>
  <si>
    <t>TMB</t>
  </si>
  <si>
    <t>BGG</t>
  </si>
  <si>
    <t>LT</t>
  </si>
  <si>
    <t>MIA</t>
  </si>
  <si>
    <t>2011 
Player Rater</t>
  </si>
  <si>
    <t>.233-36-82 1SB 88R</t>
  </si>
  <si>
    <t>.294-2-50 61SB 94R</t>
  </si>
  <si>
    <t>.258-17-80 3SB 68R</t>
  </si>
  <si>
    <t>.239-27-79 5SB 84R</t>
  </si>
  <si>
    <t>.320-30-75 4SB 72R</t>
  </si>
  <si>
    <t>.253-33-116 1SB 81R</t>
  </si>
  <si>
    <t>.306-26-93 1SB 80R</t>
  </si>
  <si>
    <t>.301-31-94 2SB 90R</t>
  </si>
  <si>
    <t>.243-23-81 36SB 82R</t>
  </si>
  <si>
    <t>17-10 0Sv 3.51ERA 207K</t>
  </si>
  <si>
    <t>12-11 0Sv 2.88ERA 179K</t>
  </si>
  <si>
    <t>.279-5-60 37SB 96R</t>
  </si>
  <si>
    <t>.227-14-42 9SB 50R</t>
  </si>
  <si>
    <t>.269-20-49 9SB 77R</t>
  </si>
  <si>
    <t>4-3 46Sv 2.1ERA 127K</t>
  </si>
  <si>
    <t>1-1 0Sv 1.5ERA 24K</t>
  </si>
  <si>
    <t>.284-4-21 3SB 17R</t>
  </si>
  <si>
    <t>.309-29-96 1SB 84R</t>
  </si>
  <si>
    <t>.259-11-44 14SB 54R</t>
  </si>
  <si>
    <t>.269-20-91 19SB 99R</t>
  </si>
  <si>
    <t>.289-12-49 3SB 52R</t>
  </si>
  <si>
    <t>16-12 0Sv 3.48ERA 169K</t>
  </si>
  <si>
    <t>4-1 31Sv 2.93ERA 87K</t>
  </si>
  <si>
    <t>2-2 46Sv 1.98ERA 83K</t>
  </si>
  <si>
    <t>.315-23-70 2SB 55R</t>
  </si>
  <si>
    <t>6-3 43Sv 2.74ERA 74K</t>
  </si>
  <si>
    <t>13-7 0Sv 2.89ERA 175K</t>
  </si>
  <si>
    <t>.280-25-83 12SB 68R</t>
  </si>
  <si>
    <t>1-2 44Sv 1.9ERA 60K</t>
  </si>
  <si>
    <t>.305-18-87 20SB 102R</t>
  </si>
  <si>
    <t>16-7 0Sv 2.9ERA 206K</t>
  </si>
  <si>
    <t>.259-7-36 49SB 87R</t>
  </si>
  <si>
    <t>15-11 0Sv 2.92ERA 178K</t>
  </si>
  <si>
    <t>.295-19-82 3SB 63R</t>
  </si>
  <si>
    <t>.269-30-80 0SB 76R</t>
  </si>
  <si>
    <t>.254-29-87 9SB 65R</t>
  </si>
  <si>
    <t>.236-20-71 22SB 89R</t>
  </si>
  <si>
    <t>.272-5-47 40SB 80R</t>
  </si>
  <si>
    <t>.291-19-95 2SB 74R</t>
  </si>
  <si>
    <t>3-1 0Sv 1.64ERA 56K</t>
  </si>
  <si>
    <t>.285-18-63 14SB 86R</t>
  </si>
  <si>
    <t>13-13 0Sv 3.21ERA 191K</t>
  </si>
  <si>
    <t>11-7 0Sv 3.6ERA 142K</t>
  </si>
  <si>
    <t>.232-20-58 19SB 69R</t>
  </si>
  <si>
    <t>.282-21-76 4SB 67R</t>
  </si>
  <si>
    <t>.221-37-86 6SB 84R</t>
  </si>
  <si>
    <t>40796 0Sv 3.73ERA 173K</t>
  </si>
  <si>
    <t>13-10 0Sv 2.95ERA 117K</t>
  </si>
  <si>
    <t>.297-6-61 16SB 84R</t>
  </si>
  <si>
    <t>.293-9-25 7SB 26R</t>
  </si>
  <si>
    <t>.300-22-84 4SB 78R</t>
  </si>
  <si>
    <t>.262-22-68 1SB 72R</t>
  </si>
  <si>
    <t>.269-15-70 7SB 81R</t>
  </si>
  <si>
    <t>.287-3-30 0SB 38R</t>
  </si>
  <si>
    <t>.292-11-62 0SB 67R</t>
  </si>
  <si>
    <t>2-2 45Sv 2.17ERA 61K</t>
  </si>
  <si>
    <t>.282-18-86 1SB 65R</t>
  </si>
  <si>
    <t>3-4 43Sv 2.44ERA 51K</t>
  </si>
  <si>
    <t>.285-26-63 7SB 80R</t>
  </si>
  <si>
    <t>.284-15-73 12SB 72R</t>
  </si>
  <si>
    <t>2-4 49Sv 2.24ERA 69K</t>
  </si>
  <si>
    <t>.328-4-12 0SB 9R</t>
  </si>
  <si>
    <t>.259-8-36 12SB 37R</t>
  </si>
  <si>
    <t>16-10 0Sv 3.22ERA 158K</t>
  </si>
  <si>
    <t>.273-12-83 9SB 76R</t>
  </si>
  <si>
    <t>.251-26-87 1SB 56R</t>
  </si>
  <si>
    <t>13-7 0Sv 3.54ERA 158K</t>
  </si>
  <si>
    <t>.243-15-44 40SB 92R</t>
  </si>
  <si>
    <t>16-12 0Sv 3.11ERA 197K</t>
  </si>
  <si>
    <t>.296-5-36 40SB 78R</t>
  </si>
  <si>
    <t>.275-18-94 4SB 66R</t>
  </si>
  <si>
    <t>2-3 32Sv 2.74ERA 54K</t>
  </si>
  <si>
    <t>9-5 0Sv 2.3ERA 104K</t>
  </si>
  <si>
    <t>9-14 0Sv 3.47ERA 185K</t>
  </si>
  <si>
    <t>.266-19-78 3SB 72R</t>
  </si>
  <si>
    <t>.259-10-25 20SB 44R</t>
  </si>
  <si>
    <t>11-9 0Sv 3.45ERA 191K</t>
  </si>
  <si>
    <t>.290-11-48 3SB 77R</t>
  </si>
  <si>
    <t>Michael Brantley</t>
  </si>
  <si>
    <t>Alejandro De Aza</t>
  </si>
  <si>
    <t>Travis Snider</t>
  </si>
  <si>
    <t>Houston Street</t>
  </si>
  <si>
    <t>Grady Sizemore</t>
  </si>
  <si>
    <t>Eric Thames</t>
  </si>
  <si>
    <t>Trevor CaHill</t>
  </si>
  <si>
    <t>Raul Ibanez</t>
  </si>
  <si>
    <t>Eric Young Jr.</t>
  </si>
  <si>
    <t>Domonic Brown</t>
  </si>
  <si>
    <t>Derek Lee</t>
  </si>
  <si>
    <t>Mike Minor</t>
  </si>
  <si>
    <t>Geovanny Soto</t>
  </si>
  <si>
    <t>Hideki Matsui</t>
  </si>
  <si>
    <t>Vinny Pestano</t>
  </si>
  <si>
    <t>Chris Ianneta</t>
  </si>
  <si>
    <t>Frank Francisco</t>
  </si>
  <si>
    <t>Johan Santana</t>
  </si>
  <si>
    <t>Vladamir Guererro</t>
  </si>
  <si>
    <t>Randy Wells</t>
  </si>
  <si>
    <t>Eric Bedard</t>
  </si>
  <si>
    <t>Derek Lowe</t>
  </si>
  <si>
    <t>Jarrod Parker</t>
  </si>
  <si>
    <t>Josh Bard</t>
  </si>
  <si>
    <t>.321-39-125 39SB 115R</t>
  </si>
  <si>
    <t>.332-33-111 33SB 109R</t>
  </si>
  <si>
    <t>.299-37-99 9SB 105R</t>
  </si>
  <si>
    <t>.346-30-105 2SB 111R</t>
  </si>
  <si>
    <t>.302-43-103 9SB 105R</t>
  </si>
  <si>
    <t>.302-30-105 9SB 81R</t>
  </si>
  <si>
    <t>.321-32-105 39SB 119R</t>
  </si>
  <si>
    <t>.338-27-117 1SB 108R</t>
  </si>
  <si>
    <t>.302-28-118 8SB 104R</t>
  </si>
  <si>
    <t>.244-31-99 3SB 78R</t>
  </si>
  <si>
    <t>.289-31-88 21SB 105R</t>
  </si>
  <si>
    <t>.309-29-103 8SB 101R</t>
  </si>
  <si>
    <t>.262-41-119 25SB 136R</t>
  </si>
  <si>
    <t>.299-38-120 1SB 95R</t>
  </si>
  <si>
    <t>.307-21-91 27SB 102R</t>
  </si>
  <si>
    <t>.248-39-111 4SB 90R</t>
  </si>
  <si>
    <t>19-6 0Sv 2.35ERA 220K</t>
  </si>
  <si>
    <t>24-5 0Sv 2.4ERA 250K</t>
  </si>
  <si>
    <t>.295-26-92 20SB 92R</t>
  </si>
  <si>
    <t>21-5 0Sv 2.27ERA 248K</t>
  </si>
  <si>
    <t>.243-10-45 20SB 55R</t>
  </si>
  <si>
    <t>.254-14-61 13SB 60R</t>
  </si>
  <si>
    <t>.337-7-44 39SB 101R</t>
  </si>
  <si>
    <t>.255-32-77 30SB 121R</t>
  </si>
  <si>
    <t>.296-32-106 1SB 82R</t>
  </si>
  <si>
    <t>.298-25-94 8SB 80R</t>
  </si>
  <si>
    <t>17-8 0Sv 2.39ERA 238K</t>
  </si>
  <si>
    <t>18-8 0Sv 2.4ERA 198K</t>
  </si>
  <si>
    <t>.314-22-97 8SB 84R</t>
  </si>
  <si>
    <t>19-8 0Sv 2.99ERA 230K</t>
  </si>
  <si>
    <t>.273-25-92 17SB 87R</t>
  </si>
  <si>
    <t>.331-12-103 1SB 76R</t>
  </si>
  <si>
    <t>.259-23-89 23SB 87R</t>
  </si>
  <si>
    <t>.255-11-56 18SB 65R</t>
  </si>
  <si>
    <t>13-14 0Sv 2.73ERA 220K</t>
  </si>
  <si>
    <t>.276-16-62 4SB 67R</t>
  </si>
  <si>
    <t>.300-31-105 1SB 69R</t>
  </si>
  <si>
    <t>.262-34-87 5SB 79R</t>
  </si>
  <si>
    <t>.296-22-75 2SB 83R</t>
  </si>
  <si>
    <t>.300-18-82 14SB 94R</t>
  </si>
  <si>
    <t>14-9 0Sv 2.79ERA 194K</t>
  </si>
  <si>
    <t>16-12 0Sv 2.81ERA 225K</t>
  </si>
  <si>
    <t>.338-11-105 6SB 88R</t>
  </si>
  <si>
    <t>14-14 0Sv 3.46ERA 222K</t>
  </si>
  <si>
    <t>.256-32-97 8SB 84R</t>
  </si>
  <si>
    <t>21-4 0Sv 2.87ERA 198K</t>
  </si>
  <si>
    <t>.307-10-66 22SB 91R</t>
  </si>
  <si>
    <t>16-10 0Sv 3.17ERA 192K</t>
  </si>
  <si>
    <t>16-6 0Sv 3.82ERA 201K</t>
  </si>
  <si>
    <t>.303-23-87 17SB 101R</t>
  </si>
  <si>
    <t>12-13 0Sv 3.49ERA 218K</t>
  </si>
  <si>
    <t>.263-29-87 9SB 64R</t>
  </si>
  <si>
    <t>.268-16-63 30SB 87R</t>
  </si>
  <si>
    <t>.279-17-61 19SB 95R</t>
  </si>
  <si>
    <t>15-9 0Sv 3.47ERA 182K</t>
  </si>
  <si>
    <t>.303-31-95 2SB 73R</t>
  </si>
  <si>
    <t>.293-19-78 11SB 66R</t>
  </si>
  <si>
    <t>.270-24-71 3SB 51R</t>
  </si>
  <si>
    <t>Ben Revere</t>
  </si>
  <si>
    <t>Matt Thornton</t>
  </si>
  <si>
    <t>Trevor Cahill</t>
  </si>
  <si>
    <t>Joel Carreno</t>
  </si>
  <si>
    <t>Javy Guerra</t>
  </si>
  <si>
    <t>Eduardo Sanchez</t>
  </si>
  <si>
    <t>Dexter Fowler</t>
  </si>
  <si>
    <t>Luke Gregerson</t>
  </si>
  <si>
    <t>Bud Norris</t>
  </si>
  <si>
    <t>Aaron Hill</t>
  </si>
  <si>
    <t>Bobby Parnell</t>
  </si>
  <si>
    <t>Joel Peralta</t>
  </si>
  <si>
    <t>Jonathan Sanchez</t>
  </si>
  <si>
    <t>Alcides Escobar</t>
  </si>
  <si>
    <t>Jared Hughes</t>
  </si>
  <si>
    <t>Ryan Dempster</t>
  </si>
  <si>
    <t>Josh Tomlin</t>
  </si>
  <si>
    <t>Ranking</t>
  </si>
  <si>
    <t xml:space="preserve">Player Name </t>
  </si>
  <si>
    <t xml:space="preserve">Team </t>
  </si>
  <si>
    <t xml:space="preserve">Mil </t>
  </si>
  <si>
    <t xml:space="preserve">LAD </t>
  </si>
  <si>
    <t xml:space="preserve">StL </t>
  </si>
  <si>
    <t xml:space="preserve">Det </t>
  </si>
  <si>
    <t xml:space="preserve">Tor </t>
  </si>
  <si>
    <t>3B/OF</t>
  </si>
  <si>
    <t xml:space="preserve">Bos </t>
  </si>
  <si>
    <t xml:space="preserve">NYY </t>
  </si>
  <si>
    <t xml:space="preserve">Cin </t>
  </si>
  <si>
    <t xml:space="preserve">Col </t>
  </si>
  <si>
    <t xml:space="preserve">Ari </t>
  </si>
  <si>
    <t xml:space="preserve">Phi </t>
  </si>
  <si>
    <t xml:space="preserve">TB </t>
  </si>
  <si>
    <t xml:space="preserve">Fla </t>
  </si>
  <si>
    <t xml:space="preserve">NYM </t>
  </si>
  <si>
    <t xml:space="preserve">Tex </t>
  </si>
  <si>
    <t xml:space="preserve">Pit </t>
  </si>
  <si>
    <t xml:space="preserve">CWS </t>
  </si>
  <si>
    <t xml:space="preserve">Sea </t>
  </si>
  <si>
    <t xml:space="preserve">LAA </t>
  </si>
  <si>
    <t xml:space="preserve">ChC </t>
  </si>
  <si>
    <t xml:space="preserve">KC </t>
  </si>
  <si>
    <t xml:space="preserve">SF </t>
  </si>
  <si>
    <t xml:space="preserve">Atl </t>
  </si>
  <si>
    <t>3B/1B</t>
  </si>
  <si>
    <t xml:space="preserve">Cle </t>
  </si>
  <si>
    <t>C/1B</t>
  </si>
  <si>
    <t xml:space="preserve">Was </t>
  </si>
  <si>
    <t>2B/OF</t>
  </si>
  <si>
    <t>1B/OF</t>
  </si>
  <si>
    <t xml:space="preserve">Min </t>
  </si>
  <si>
    <t xml:space="preserve">SD </t>
  </si>
  <si>
    <t xml:space="preserve">Bal </t>
  </si>
  <si>
    <t xml:space="preserve">Oak </t>
  </si>
  <si>
    <t xml:space="preserve">Hou </t>
  </si>
  <si>
    <t>2B/3B</t>
  </si>
  <si>
    <t>SS/3B/OF</t>
  </si>
  <si>
    <t>Age</t>
  </si>
  <si>
    <t xml:space="preserve">OF </t>
  </si>
  <si>
    <t xml:space="preserve">FA </t>
  </si>
  <si>
    <t xml:space="preserve">1B </t>
  </si>
  <si>
    <t xml:space="preserve">SS </t>
  </si>
  <si>
    <t xml:space="preserve">SP </t>
  </si>
  <si>
    <t xml:space="preserve">3B/OF </t>
  </si>
  <si>
    <t xml:space="preserve">2B </t>
  </si>
  <si>
    <t xml:space="preserve">3B </t>
  </si>
  <si>
    <t xml:space="preserve">Mia </t>
  </si>
  <si>
    <t xml:space="preserve">C/1B </t>
  </si>
  <si>
    <t xml:space="preserve">RP </t>
  </si>
  <si>
    <t xml:space="preserve">C </t>
  </si>
  <si>
    <t xml:space="preserve">1B/3B </t>
  </si>
  <si>
    <t xml:space="preserve">DH </t>
  </si>
  <si>
    <t xml:space="preserve">2B/OF </t>
  </si>
  <si>
    <t xml:space="preserve">1B/OF </t>
  </si>
  <si>
    <t>_x0014_</t>
  </si>
  <si>
    <t xml:space="preserve">2B/3B </t>
  </si>
  <si>
    <t>2011 Player Rater</t>
  </si>
  <si>
    <t>Elig. Pos</t>
  </si>
  <si>
    <t>Ovr Rank</t>
  </si>
  <si>
    <t>2012 PLAYER RANKINGS</t>
  </si>
  <si>
    <t>ESPN</t>
  </si>
  <si>
    <t>AVG</t>
  </si>
  <si>
    <t>RANK</t>
  </si>
  <si>
    <t>RC</t>
  </si>
  <si>
    <t>RS</t>
  </si>
  <si>
    <t>BGM</t>
  </si>
  <si>
    <t>Ryan Howard</t>
  </si>
  <si>
    <t>Chris Young</t>
  </si>
  <si>
    <t>Peter Bourjos</t>
  </si>
  <si>
    <t>Johnny Damon</t>
  </si>
  <si>
    <t>Colby Rasmus</t>
  </si>
  <si>
    <t>Justin Masterson</t>
  </si>
  <si>
    <t>J.P. Arencibia</t>
  </si>
  <si>
    <t>Francisco Rodriguez</t>
  </si>
  <si>
    <t>Derek Holland</t>
  </si>
  <si>
    <t>Chad Billingsley</t>
  </si>
  <si>
    <t>Ricky Nolasco</t>
  </si>
  <si>
    <t>Ivan Nova</t>
  </si>
  <si>
    <t>Mike Trout</t>
  </si>
  <si>
    <t>Lonnie Chisenhall</t>
  </si>
  <si>
    <t>Wilson Ramos</t>
  </si>
  <si>
    <t>Russell Martin</t>
  </si>
  <si>
    <t>Zach Britton</t>
  </si>
  <si>
    <t>Vladimir Guerrero</t>
  </si>
  <si>
    <t>Phil Hughes</t>
  </si>
  <si>
    <t>Chipper Jones</t>
  </si>
  <si>
    <t>Mitch Moreland</t>
  </si>
  <si>
    <t>Pedro Alvarez</t>
  </si>
  <si>
    <t>Nyjer Morgan</t>
  </si>
  <si>
    <t>Alfonso Soriano</t>
  </si>
  <si>
    <t>Todd Helton</t>
  </si>
  <si>
    <t>Julio Teheran</t>
  </si>
  <si>
    <t>Jeff Niemann</t>
  </si>
  <si>
    <t>Rajai Davis</t>
  </si>
  <si>
    <t>Kendrys Morales</t>
  </si>
  <si>
    <t>Alex Rios</t>
  </si>
  <si>
    <t>Fancisco Rodriguez</t>
  </si>
  <si>
    <t>Vernon Wells</t>
  </si>
  <si>
    <t>Yadier Molin</t>
  </si>
  <si>
    <t>Edwin Jackson</t>
  </si>
  <si>
    <t>Brian Roberts</t>
  </si>
  <si>
    <t>Drew Pomeranz</t>
  </si>
  <si>
    <t>Jason Kubel</t>
  </si>
  <si>
    <t>Marco Scutaro</t>
  </si>
  <si>
    <t>O Status</t>
  </si>
  <si>
    <t>K</t>
  </si>
  <si>
    <t>DDD</t>
  </si>
  <si>
    <t>ASS</t>
  </si>
  <si>
    <t>EC</t>
  </si>
  <si>
    <t>PD</t>
  </si>
  <si>
    <t>FF</t>
  </si>
  <si>
    <t>???</t>
  </si>
  <si>
    <t>Johnny Venters</t>
  </si>
  <si>
    <t>Casey McGehee</t>
  </si>
  <si>
    <t>Adam Dunn</t>
  </si>
  <si>
    <t>Wandy Rodriguez</t>
  </si>
  <si>
    <t>Jose Tabata</t>
  </si>
  <si>
    <t>Mike Carp</t>
  </si>
  <si>
    <t>Kelly Johnson</t>
  </si>
  <si>
    <t>Ryan Roberts</t>
  </si>
  <si>
    <t>2B,3B</t>
  </si>
  <si>
    <t>Aroldis Chapman</t>
  </si>
  <si>
    <t>Jason Heyward</t>
  </si>
  <si>
    <t>Brian Wilson</t>
  </si>
  <si>
    <t>Carlos Quentin</t>
  </si>
  <si>
    <t>Josh Willingham</t>
  </si>
  <si>
    <t>Lucas Duda</t>
  </si>
  <si>
    <t>Tim Stauffer</t>
  </si>
  <si>
    <t>James Loney</t>
  </si>
  <si>
    <t>Mark Melancon</t>
  </si>
  <si>
    <t>Henderson Alvarez</t>
  </si>
  <si>
    <t>Delmon Young</t>
  </si>
  <si>
    <t>Cliff Pennington</t>
  </si>
  <si>
    <t>Gio Gonzalez</t>
  </si>
  <si>
    <t>Koji Uehara</t>
  </si>
  <si>
    <t>Jordan Zimmermann</t>
  </si>
  <si>
    <t>Seth Smith</t>
  </si>
  <si>
    <t>Roy Oswalt</t>
  </si>
  <si>
    <t>Ryan Vogelsong</t>
  </si>
  <si>
    <t>Austin Jackson</t>
  </si>
  <si>
    <t>Sean Marshall</t>
  </si>
  <si>
    <t>Ervin Santana</t>
  </si>
  <si>
    <t>Colby Lewis</t>
  </si>
  <si>
    <t>Scott Baker</t>
  </si>
  <si>
    <t>Jonny Venters</t>
  </si>
  <si>
    <t xml:space="preserve">Johan Santana </t>
  </si>
  <si>
    <t>Ubaldo Jimenez</t>
  </si>
  <si>
    <t>Jhoulys Chacin</t>
  </si>
  <si>
    <t>Brandon Belt</t>
  </si>
  <si>
    <t>R.A. Dickey</t>
  </si>
  <si>
    <t>Mike Adams</t>
  </si>
  <si>
    <t>David Freese</t>
  </si>
  <si>
    <t>Allen Craig</t>
  </si>
  <si>
    <t>John Mayberry</t>
  </si>
  <si>
    <t>Aaron Crow</t>
  </si>
  <si>
    <t>Jair Jurrjens</t>
  </si>
  <si>
    <t>Billy Butler</t>
  </si>
  <si>
    <t>DH</t>
  </si>
  <si>
    <t>Josh Collmenter</t>
  </si>
  <si>
    <t>Antonio Bastardo</t>
  </si>
  <si>
    <t>Chris Perez</t>
  </si>
  <si>
    <t>Stephen Drew</t>
  </si>
  <si>
    <t>Leo Nunez</t>
  </si>
  <si>
    <t>Javier Vazquez</t>
  </si>
  <si>
    <t>Angel Pagan</t>
  </si>
  <si>
    <t>Erik Bedard</t>
  </si>
  <si>
    <t>John Danks</t>
  </si>
  <si>
    <t>J.D. Martinez</t>
  </si>
  <si>
    <t>Tyler Clippard</t>
  </si>
  <si>
    <t>Omar Infante</t>
  </si>
  <si>
    <t>Alex Rodriguez</t>
  </si>
  <si>
    <t>Brandon Morrow</t>
  </si>
  <si>
    <t>Yadier Molina</t>
  </si>
  <si>
    <t>Jim Johnson</t>
  </si>
  <si>
    <t>Fernando Salas</t>
  </si>
  <si>
    <t>Justin Morneau</t>
  </si>
  <si>
    <t>Max Scherzer</t>
  </si>
  <si>
    <t>Francisco Cordero</t>
  </si>
  <si>
    <t>Philip Humber</t>
  </si>
  <si>
    <t>Danny Valencia</t>
  </si>
  <si>
    <t>Jose Altuve</t>
  </si>
  <si>
    <t>Mike Moustakas</t>
  </si>
  <si>
    <t>Sam LeCure</t>
  </si>
  <si>
    <t>David Ortiz</t>
  </si>
  <si>
    <t>Carlos Pena</t>
  </si>
  <si>
    <t>Brennan Boesch</t>
  </si>
  <si>
    <t>Kurt Suzuki</t>
  </si>
  <si>
    <t>Ian Desmond</t>
  </si>
  <si>
    <t>Rafael Furcal</t>
  </si>
  <si>
    <t>Gavin Floyd</t>
  </si>
  <si>
    <t>Edwin Encarnacion</t>
  </si>
  <si>
    <t>Vinnie Pestano</t>
  </si>
  <si>
    <t>Joaquin Benoit</t>
  </si>
  <si>
    <t>Bryan LaHair</t>
  </si>
  <si>
    <t>Clay Buchholz</t>
  </si>
  <si>
    <t>Greg Holland</t>
  </si>
  <si>
    <t>Lance Lynn</t>
  </si>
  <si>
    <t>Bobby Abreu</t>
  </si>
  <si>
    <t>Jeremy Hellickson</t>
  </si>
  <si>
    <t>Glen Perkins</t>
  </si>
  <si>
    <t>Huston Street</t>
  </si>
  <si>
    <t>Geovany Soto</t>
  </si>
  <si>
    <t>David Robertson</t>
  </si>
  <si>
    <t>Mike Leake</t>
  </si>
  <si>
    <t>Juan Pierre</t>
  </si>
  <si>
    <t>Casey Janssen</t>
  </si>
  <si>
    <t>Jon Jay</t>
  </si>
  <si>
    <t>Bartolo Colon</t>
  </si>
  <si>
    <t>Jordan Schafer</t>
  </si>
  <si>
    <t>Al Alburquerque</t>
  </si>
  <si>
    <t>Brett Myers</t>
  </si>
  <si>
    <t>Chase Headley</t>
  </si>
  <si>
    <t>Randy Wolf</t>
  </si>
  <si>
    <t>Derrek Lee</t>
  </si>
  <si>
    <t>Jake Peavy</t>
  </si>
  <si>
    <t>Alex Presley</t>
  </si>
  <si>
    <t>Ernesto Frieri</t>
  </si>
  <si>
    <t>Ruben Tejada</t>
  </si>
  <si>
    <t>SS,2B</t>
  </si>
  <si>
    <t>Chris Capuano</t>
  </si>
  <si>
    <t>Brandon Beachy</t>
  </si>
  <si>
    <t>Alexei Ramirez</t>
  </si>
  <si>
    <t>Jesus Montero</t>
  </si>
  <si>
    <t>Jonathan Papelbon</t>
  </si>
  <si>
    <t>Mat Latos</t>
  </si>
  <si>
    <t>Mariano Rivera</t>
  </si>
  <si>
    <t>Aramis Ramirez</t>
  </si>
  <si>
    <t>Tim Hudson</t>
  </si>
  <si>
    <t>Emilio Bonifacio</t>
  </si>
  <si>
    <t>SS,3B,OF</t>
  </si>
  <si>
    <t>Dee Gordon</t>
  </si>
  <si>
    <t>Yovani Gallardo</t>
  </si>
  <si>
    <t>Adam Wainwright</t>
  </si>
  <si>
    <t>Jimmy Rollins</t>
  </si>
  <si>
    <t>Carlos Beltran</t>
  </si>
  <si>
    <t>Michael Pineda</t>
  </si>
  <si>
    <t>Freddie Freeman</t>
  </si>
  <si>
    <t>Mark Trumbo</t>
  </si>
  <si>
    <t>Howie Kendrick</t>
  </si>
  <si>
    <t>Chris B Young</t>
  </si>
  <si>
    <t>B.J. Upton</t>
  </si>
  <si>
    <t>Joe Mauer</t>
  </si>
  <si>
    <t>MIN</t>
  </si>
  <si>
    <t>Jon Lester</t>
  </si>
  <si>
    <t>Jason Kipnis</t>
  </si>
  <si>
    <t>James Shields</t>
  </si>
  <si>
    <t>Jeff Francoeur</t>
  </si>
  <si>
    <t>Matt Garza</t>
  </si>
  <si>
    <t>Doug Fister</t>
  </si>
  <si>
    <t>Paul Goldschmidt</t>
  </si>
  <si>
    <t>Torii Hunter</t>
  </si>
  <si>
    <t>Nelson Cruz</t>
  </si>
  <si>
    <t>Andre Ethier</t>
  </si>
  <si>
    <t>Miguel Montero</t>
  </si>
  <si>
    <t>Sergio Santos</t>
  </si>
  <si>
    <t>J.J. Hardy</t>
  </si>
  <si>
    <t>Daniel Hudson</t>
  </si>
  <si>
    <t>Anibal Sanchez</t>
  </si>
  <si>
    <t>Adam Lind</t>
  </si>
  <si>
    <t>Daniel Bard</t>
  </si>
  <si>
    <t>Alejandro de Aza</t>
  </si>
  <si>
    <t>Ichiro Suzuki</t>
  </si>
  <si>
    <t>J.J. Putz</t>
  </si>
  <si>
    <t>Dustin Ackley</t>
  </si>
  <si>
    <t>Melky Cabrera</t>
  </si>
  <si>
    <t>Chris Sale</t>
  </si>
  <si>
    <t>Neftali Feliz</t>
  </si>
  <si>
    <t>Kenley Jansen</t>
  </si>
  <si>
    <t>John Axford</t>
  </si>
  <si>
    <t>Carl Crawford</t>
  </si>
  <si>
    <t>Matt Wieters</t>
  </si>
  <si>
    <t>Neil Walker</t>
  </si>
  <si>
    <t>Hiroki Kuroda</t>
  </si>
  <si>
    <t>Ricky Romero</t>
  </si>
  <si>
    <t>Andrew Bailey</t>
  </si>
  <si>
    <t>OAK</t>
  </si>
  <si>
    <t>Shane Victorino</t>
  </si>
  <si>
    <t>Mark Reynolds</t>
  </si>
  <si>
    <t>Matt Joyce</t>
  </si>
  <si>
    <t>Jaime Garcia</t>
  </si>
  <si>
    <t>Brett Gardner</t>
  </si>
  <si>
    <t>Jemile Weeks</t>
  </si>
  <si>
    <t>Ryan Madson</t>
  </si>
  <si>
    <t>Drew Storen</t>
  </si>
  <si>
    <t>Shaun Marcum</t>
  </si>
  <si>
    <t>Alexi Ogando</t>
  </si>
  <si>
    <t>Brandon McCarthy</t>
  </si>
  <si>
    <t>Josh Beckett</t>
  </si>
  <si>
    <t>Carlos Marmol</t>
  </si>
  <si>
    <t>Derek Jeter</t>
  </si>
  <si>
    <t>Martin Prado</t>
  </si>
  <si>
    <t>Yonder Alonso</t>
  </si>
  <si>
    <t>Jhonny Peralta</t>
  </si>
  <si>
    <t>Michael Cuddyer</t>
  </si>
  <si>
    <t>Drew Stubbs</t>
  </si>
  <si>
    <t>Jesus Guzman</t>
  </si>
  <si>
    <t>Ted Lilly</t>
  </si>
  <si>
    <t>Ike Davis</t>
  </si>
  <si>
    <t>Vance Worley</t>
  </si>
  <si>
    <t>Joel Hanrahan</t>
  </si>
  <si>
    <t>Erick Aybar</t>
  </si>
  <si>
    <t xml:space="preserve">Kendrys Morales </t>
  </si>
  <si>
    <t>Chase Utley</t>
  </si>
  <si>
    <t>Jayson Werth</t>
  </si>
  <si>
    <t>Yunel Escobar</t>
  </si>
  <si>
    <t>Johnny Cueto</t>
  </si>
  <si>
    <t>Cameron Maybin</t>
  </si>
  <si>
    <t>Joakim Soria</t>
  </si>
  <si>
    <t>Coco Crisp</t>
  </si>
  <si>
    <t>Rafael Betancourt</t>
  </si>
  <si>
    <t>Heath Bell</t>
  </si>
  <si>
    <t>Alex Avila</t>
  </si>
  <si>
    <t>Jose Valverde</t>
  </si>
  <si>
    <t>Gaby Sanchez</t>
  </si>
  <si>
    <t>Nick Swisher</t>
  </si>
  <si>
    <t>Carlos Lee</t>
  </si>
  <si>
    <t>HOU</t>
  </si>
  <si>
    <t>Brandon League</t>
  </si>
  <si>
    <t>Jason Motte</t>
  </si>
  <si>
    <t>Sergio Romo</t>
  </si>
  <si>
    <t>Danny Espinosa</t>
  </si>
  <si>
    <t>Francisco J Rodriguez</t>
  </si>
  <si>
    <t>Jordan Walden</t>
  </si>
  <si>
    <t>Kevin Youkilis</t>
  </si>
  <si>
    <t>Kyle Farnsworth</t>
  </si>
  <si>
    <t>Joe Nathan</t>
  </si>
  <si>
    <t>Rank</t>
  </si>
  <si>
    <t>Player</t>
  </si>
  <si>
    <t>Position</t>
  </si>
  <si>
    <t>Team</t>
  </si>
  <si>
    <t>Auction$</t>
  </si>
  <si>
    <t>Miguel Cabrera</t>
  </si>
  <si>
    <t>1B</t>
  </si>
  <si>
    <t>DET</t>
  </si>
  <si>
    <t>Joey Votto</t>
  </si>
  <si>
    <t>CIN</t>
  </si>
  <si>
    <t>Albert Pujols</t>
  </si>
  <si>
    <t>FA</t>
  </si>
  <si>
    <t>Jacoby Ellsbury</t>
  </si>
  <si>
    <t>OF</t>
  </si>
  <si>
    <t>BOS</t>
  </si>
  <si>
    <t>Ryan Braun</t>
  </si>
  <si>
    <t>MIL</t>
  </si>
  <si>
    <t>Prince Fielder</t>
  </si>
  <si>
    <t>Matt Kemp</t>
  </si>
  <si>
    <t>LAD</t>
  </si>
  <si>
    <t>Troy Tulowitzki</t>
  </si>
  <si>
    <t>SS</t>
  </si>
  <si>
    <t>COL</t>
  </si>
  <si>
    <t>Dustin Pedroia</t>
  </si>
  <si>
    <t>2B</t>
  </si>
  <si>
    <t>Clayton Kershaw</t>
  </si>
  <si>
    <t>SP</t>
  </si>
  <si>
    <t>Adrian Gonzalez</t>
  </si>
  <si>
    <t>Jose Bautista</t>
  </si>
  <si>
    <t>3B,OF</t>
  </si>
  <si>
    <t>TOR</t>
  </si>
  <si>
    <t>Roy Halladay</t>
  </si>
  <si>
    <t>PHI</t>
  </si>
  <si>
    <t>Robinson Cano</t>
  </si>
  <si>
    <t>NYY</t>
  </si>
  <si>
    <t>Stephen Strasburg</t>
  </si>
  <si>
    <t>WAS</t>
  </si>
  <si>
    <t>Carlos Gonzalez</t>
  </si>
  <si>
    <t>Cliff Lee</t>
  </si>
  <si>
    <t>Justin Upton</t>
  </si>
  <si>
    <t>ARI</t>
  </si>
  <si>
    <t>Justin Verlander</t>
  </si>
  <si>
    <t>Hanley Ramirez</t>
  </si>
  <si>
    <t>FLA</t>
  </si>
  <si>
    <t>Mark Teixeira</t>
  </si>
  <si>
    <t>Mike Napoli</t>
  </si>
  <si>
    <t>C,1B</t>
  </si>
  <si>
    <t>TEX</t>
  </si>
  <si>
    <t>Mike Stanton</t>
  </si>
  <si>
    <t>Andrew McCutchen</t>
  </si>
  <si>
    <t>PIT</t>
  </si>
  <si>
    <t>Curtis Granderson</t>
  </si>
  <si>
    <t>Jered Weaver</t>
  </si>
  <si>
    <t>LAA</t>
  </si>
  <si>
    <t>Hunter Pence</t>
  </si>
  <si>
    <t>CC Sabathia</t>
  </si>
  <si>
    <t>Dan Uggla</t>
  </si>
  <si>
    <t>ATL</t>
  </si>
  <si>
    <t>Evan Longoria</t>
  </si>
  <si>
    <t>3B</t>
  </si>
  <si>
    <t>TB</t>
  </si>
  <si>
    <t>Felix Hernandez</t>
  </si>
  <si>
    <t>SEA</t>
  </si>
  <si>
    <t>Starlin Castro</t>
  </si>
  <si>
    <t>CHC</t>
  </si>
  <si>
    <t>Ian Kinsler</t>
  </si>
  <si>
    <t>Matt Cain</t>
  </si>
  <si>
    <t>SF</t>
  </si>
  <si>
    <t>Paul Konerko</t>
  </si>
  <si>
    <t>CWS</t>
  </si>
  <si>
    <t>Carlos Santana</t>
  </si>
  <si>
    <t>CLE</t>
  </si>
  <si>
    <t>Pablo Sandoval</t>
  </si>
  <si>
    <t>Matt Holliday</t>
  </si>
  <si>
    <t>STL</t>
  </si>
  <si>
    <t>Brett Lawrie</t>
  </si>
  <si>
    <t>Michael Young</t>
  </si>
  <si>
    <t>3B,1B</t>
  </si>
  <si>
    <t>Jose Reyes</t>
  </si>
  <si>
    <t>Eric Hosmer</t>
  </si>
  <si>
    <t>KAN</t>
  </si>
  <si>
    <t>Jay Bruce</t>
  </si>
  <si>
    <t>Nick Markakis</t>
  </si>
  <si>
    <t>BAL</t>
  </si>
  <si>
    <t>Cole Hamels</t>
  </si>
  <si>
    <t>Tim Lincecum</t>
  </si>
  <si>
    <t>Asdrubal Cabrera</t>
  </si>
  <si>
    <t>Michael Morse</t>
  </si>
  <si>
    <t>OF,1B</t>
  </si>
  <si>
    <t>Victor Martinez</t>
  </si>
  <si>
    <t>C</t>
  </si>
  <si>
    <t>Josh Hamilton</t>
  </si>
  <si>
    <t>Buster Posey</t>
  </si>
  <si>
    <t>Rickie Weeks</t>
  </si>
  <si>
    <t>Zack Greinke</t>
  </si>
  <si>
    <t>David Price</t>
  </si>
  <si>
    <t>Ben Zobrist</t>
  </si>
  <si>
    <t>2B,OF</t>
  </si>
  <si>
    <t>Craig Kimbrel</t>
  </si>
  <si>
    <t>RP</t>
  </si>
  <si>
    <t>Desmond Jennings</t>
  </si>
  <si>
    <t>Elvis Andrus</t>
  </si>
  <si>
    <t>Lance Berkman</t>
  </si>
  <si>
    <t>Brian McCann</t>
  </si>
  <si>
    <t>Dan Haren</t>
  </si>
  <si>
    <t>Josh Johnson</t>
  </si>
  <si>
    <t>Adam Jones</t>
  </si>
  <si>
    <t>Adrian Beltre</t>
  </si>
  <si>
    <t>David Wright</t>
  </si>
  <si>
    <t>NYM</t>
  </si>
  <si>
    <t>Cory Luebke</t>
  </si>
  <si>
    <t>SD</t>
  </si>
  <si>
    <t>C.J. Wilson</t>
  </si>
  <si>
    <t>Tommy Hanson</t>
  </si>
  <si>
    <t>Logan Morrison</t>
  </si>
  <si>
    <t>Ian Kennedy</t>
  </si>
  <si>
    <t>Alex Gordon</t>
  </si>
  <si>
    <t>Chris Carpenter</t>
  </si>
  <si>
    <t>Michael Bourn</t>
  </si>
  <si>
    <t>Brandon Phillips</t>
  </si>
  <si>
    <t>Madison Bumgarner</t>
  </si>
  <si>
    <t>Ryan Zimmerman</t>
  </si>
  <si>
    <t>Shin-Soo Choo</t>
  </si>
  <si>
    <t>Corey Hart</t>
  </si>
  <si>
    <t>Matt Moore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</si>
</sst>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Verdana"/>
    </font>
    <font>
      <b/>
      <sz val="12"/>
      <color indexed="1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8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0" xfId="0" applyNumberFormat="1"/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0" xfId="0" applyFont="1" applyFill="1"/>
    <xf numFmtId="0" fontId="1" fillId="0" borderId="0" xfId="0" applyFont="1" applyFill="1"/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/>
    </xf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2:Q330"/>
  <sheetViews>
    <sheetView tabSelected="1" workbookViewId="0">
      <pane xSplit="8" ySplit="4" topLeftCell="I48" activePane="bottomRight" state="frozen"/>
      <selection pane="topRight" activeCell="I1" sqref="I1"/>
      <selection pane="bottomLeft" activeCell="A5" sqref="A5"/>
      <selection pane="bottomRight" activeCell="H61" sqref="H61"/>
    </sheetView>
  </sheetViews>
  <sheetFormatPr baseColWidth="10" defaultColWidth="8.83203125" defaultRowHeight="15"/>
  <cols>
    <col min="1" max="1" width="4.33203125" customWidth="1"/>
    <col min="2" max="2" width="8.83203125" style="2"/>
    <col min="3" max="3" width="6.5" style="2" customWidth="1"/>
    <col min="4" max="4" width="8.83203125" style="2"/>
    <col min="5" max="5" width="9.1640625" style="2" customWidth="1"/>
    <col min="6" max="6" width="8.83203125" style="3"/>
    <col min="7" max="7" width="9" style="7" customWidth="1"/>
    <col min="8" max="8" width="22.83203125" style="8" customWidth="1"/>
    <col min="9" max="9" width="8.33203125" style="2" bestFit="1" customWidth="1"/>
    <col min="10" max="12" width="8.83203125" style="2"/>
    <col min="13" max="13" width="12.6640625" style="2" customWidth="1"/>
    <col min="15" max="15" width="28.5" customWidth="1"/>
    <col min="16" max="16" width="17.5" style="2" customWidth="1"/>
    <col min="17" max="17" width="18.1640625" style="2" customWidth="1"/>
  </cols>
  <sheetData>
    <row r="2" spans="2:17" ht="23">
      <c r="B2" s="12" t="s">
        <v>316</v>
      </c>
    </row>
    <row r="4" spans="2:17" ht="28">
      <c r="B4" s="2" t="s">
        <v>317</v>
      </c>
      <c r="C4" s="2" t="s">
        <v>320</v>
      </c>
      <c r="D4" s="2" t="s">
        <v>321</v>
      </c>
      <c r="E4" s="2" t="s">
        <v>322</v>
      </c>
      <c r="F4" s="3" t="s">
        <v>318</v>
      </c>
      <c r="G4" s="7" t="s">
        <v>319</v>
      </c>
      <c r="H4" s="8" t="s">
        <v>584</v>
      </c>
      <c r="I4" s="2" t="s">
        <v>361</v>
      </c>
      <c r="J4" s="2" t="s">
        <v>585</v>
      </c>
      <c r="K4" s="2" t="s">
        <v>586</v>
      </c>
      <c r="L4" s="2" t="s">
        <v>294</v>
      </c>
      <c r="M4" s="11" t="s">
        <v>76</v>
      </c>
      <c r="N4" t="s">
        <v>587</v>
      </c>
      <c r="O4" s="2" t="s">
        <v>64</v>
      </c>
      <c r="P4" s="2" t="s">
        <v>66</v>
      </c>
      <c r="Q4" s="2" t="s">
        <v>67</v>
      </c>
    </row>
    <row r="5" spans="2:17">
      <c r="B5" s="2">
        <f>IFERROR(VLOOKUP($H5,ESPN!$B$2:$G$251,2,FALSE),"")</f>
        <v>1</v>
      </c>
      <c r="C5" s="2">
        <f>IFERROR(VLOOKUP($H5,RotoChamp!$B$3:$F$302,2,FALSE),"")</f>
        <v>5</v>
      </c>
      <c r="D5" s="2">
        <f>IFERROR(VLOOKUP($H5,RotoSummit!$B$4:$G$253,2,FALSE),"")</f>
        <v>1</v>
      </c>
      <c r="E5" s="2">
        <f>IFERROR(VLOOKUP($H5,BleacherGM!$B$2:$E$276,2,FALSE),"")</f>
        <v>2</v>
      </c>
      <c r="F5" s="3">
        <f t="shared" ref="F5:F68" si="0">AVERAGE(B5:E5)</f>
        <v>2.25</v>
      </c>
      <c r="G5" s="7">
        <f t="shared" ref="G5:G68" si="1">ROW()-4</f>
        <v>1</v>
      </c>
      <c r="H5" s="9" t="s">
        <v>598</v>
      </c>
      <c r="I5" s="6" t="s">
        <v>362</v>
      </c>
      <c r="J5" s="2" t="s">
        <v>596</v>
      </c>
      <c r="K5" s="2" t="s">
        <v>599</v>
      </c>
      <c r="L5" s="2">
        <f>IFERROR(VLOOKUP($H5,ESPN!$B$2:$G$251,5,FALSE),"ERROR")</f>
        <v>28</v>
      </c>
      <c r="M5" s="2">
        <f>IFERROR(VLOOKUP($H5,ESPN!$B$2:$G$251,6,FALSE),"")</f>
        <v>3</v>
      </c>
      <c r="N5" s="1">
        <v>43.59</v>
      </c>
      <c r="O5" t="str">
        <f>IFERROR(VLOOKUP($H5,BleacherGM!$B$2:$E$276,4,FALSE),"")</f>
        <v>.332-33-111 33SB 109R</v>
      </c>
      <c r="P5" s="2" t="s">
        <v>68</v>
      </c>
    </row>
    <row r="6" spans="2:17">
      <c r="B6" s="2">
        <f>IFERROR(VLOOKUP($H6,ESPN!$B$2:$G$251,2,FALSE),"")</f>
        <v>2</v>
      </c>
      <c r="C6" s="2">
        <f>IFERROR(VLOOKUP($H6,RotoChamp!$B$3:$F$302,2,FALSE),"")</f>
        <v>3</v>
      </c>
      <c r="D6" s="2">
        <f>IFERROR(VLOOKUP($H6,RotoSummit!$B$4:$G$253,2,FALSE),"")</f>
        <v>3</v>
      </c>
      <c r="E6" s="2">
        <f>IFERROR(VLOOKUP($H6,BleacherGM!$B$2:$E$276,2,FALSE),"")</f>
        <v>3</v>
      </c>
      <c r="F6" s="3">
        <f t="shared" si="0"/>
        <v>2.75</v>
      </c>
      <c r="G6" s="7">
        <f t="shared" si="1"/>
        <v>2</v>
      </c>
      <c r="H6" s="9" t="s">
        <v>593</v>
      </c>
      <c r="I6" s="6" t="s">
        <v>362</v>
      </c>
      <c r="J6" s="2" t="s">
        <v>589</v>
      </c>
      <c r="K6" s="2" t="s">
        <v>636</v>
      </c>
      <c r="L6" s="2">
        <f>IFERROR(VLOOKUP($H6,ESPN!$B$2:$G$251,5,FALSE),"ERROR")</f>
        <v>32</v>
      </c>
      <c r="M6" s="2">
        <f>IFERROR(VLOOKUP($H6,ESPN!$B$2:$G$251,6,FALSE),"")</f>
        <v>14</v>
      </c>
      <c r="N6" s="1">
        <v>45.12</v>
      </c>
      <c r="O6" t="str">
        <f>IFERROR(VLOOKUP($H6,BleacherGM!$B$2:$E$276,4,FALSE),"")</f>
        <v>.299-37-99 9SB 105R</v>
      </c>
      <c r="P6" s="2" t="s">
        <v>366</v>
      </c>
    </row>
    <row r="7" spans="2:17">
      <c r="B7" s="2">
        <f>IFERROR(VLOOKUP($H7,ESPN!$B$2:$G$251,2,FALSE),"")</f>
        <v>3</v>
      </c>
      <c r="C7" s="2">
        <f>IFERROR(VLOOKUP($H7,RotoChamp!$B$3:$F$302,2,FALSE),"")</f>
        <v>1</v>
      </c>
      <c r="D7" s="2">
        <f>IFERROR(VLOOKUP($H7,RotoSummit!$B$4:$G$253,2,FALSE),"")</f>
        <v>4</v>
      </c>
      <c r="E7" s="2">
        <f>IFERROR(VLOOKUP($H7,BleacherGM!$B$2:$E$276,2,FALSE),"")</f>
        <v>4</v>
      </c>
      <c r="F7" s="3">
        <f t="shared" si="0"/>
        <v>3</v>
      </c>
      <c r="G7" s="7">
        <f t="shared" si="1"/>
        <v>3</v>
      </c>
      <c r="H7" s="9" t="s">
        <v>588</v>
      </c>
      <c r="I7" s="6" t="s">
        <v>362</v>
      </c>
      <c r="J7" s="2" t="s">
        <v>589</v>
      </c>
      <c r="K7" s="2" t="s">
        <v>590</v>
      </c>
      <c r="L7" s="2">
        <f>IFERROR(VLOOKUP($H7,ESPN!$B$2:$G$251,5,FALSE),"ERROR")</f>
        <v>28</v>
      </c>
      <c r="M7" s="2">
        <f>IFERROR(VLOOKUP($H7,ESPN!$B$2:$G$251,6,FALSE),"")</f>
        <v>7</v>
      </c>
      <c r="N7" s="1">
        <v>48.62</v>
      </c>
      <c r="O7" t="str">
        <f>IFERROR(VLOOKUP($H7,BleacherGM!$B$2:$E$276,4,FALSE),"")</f>
        <v>.346-30-105 2SB 111R</v>
      </c>
      <c r="P7" s="2" t="s">
        <v>366</v>
      </c>
    </row>
    <row r="8" spans="2:17">
      <c r="B8" s="2">
        <f>IFERROR(VLOOKUP($H8,ESPN!$B$2:$G$251,2,FALSE),"")</f>
        <v>6</v>
      </c>
      <c r="C8" s="2">
        <f>IFERROR(VLOOKUP($H8,RotoChamp!$B$3:$F$302,2,FALSE),"")</f>
        <v>7</v>
      </c>
      <c r="D8" s="2">
        <f>IFERROR(VLOOKUP($H8,RotoSummit!$B$4:$G$253,2,FALSE),"")</f>
        <v>2</v>
      </c>
      <c r="E8" s="2">
        <f>IFERROR(VLOOKUP($H8,BleacherGM!$B$2:$E$276,2,FALSE),"")</f>
        <v>1</v>
      </c>
      <c r="F8" s="3">
        <f t="shared" si="0"/>
        <v>4</v>
      </c>
      <c r="G8" s="7">
        <f t="shared" si="1"/>
        <v>4</v>
      </c>
      <c r="H8" s="9" t="s">
        <v>601</v>
      </c>
      <c r="I8" s="6" t="s">
        <v>362</v>
      </c>
      <c r="J8" s="2" t="s">
        <v>596</v>
      </c>
      <c r="K8" s="2" t="s">
        <v>602</v>
      </c>
      <c r="L8" s="2">
        <f>IFERROR(VLOOKUP($H8,ESPN!$B$2:$G$251,5,FALSE),"ERROR")</f>
        <v>27</v>
      </c>
      <c r="M8" s="2">
        <f>IFERROR(VLOOKUP($H8,ESPN!$B$2:$G$251,6,FALSE),"")</f>
        <v>1</v>
      </c>
      <c r="N8" s="1">
        <v>42.52</v>
      </c>
      <c r="O8" t="str">
        <f>IFERROR(VLOOKUP($H8,BleacherGM!$B$2:$E$276,4,FALSE),"")</f>
        <v>.321-39-125 39SB 115R</v>
      </c>
      <c r="P8" s="2" t="s">
        <v>69</v>
      </c>
    </row>
    <row r="9" spans="2:17">
      <c r="B9" s="2">
        <f>IFERROR(VLOOKUP($H9,ESPN!$B$2:$G$251,2,FALSE),"")</f>
        <v>5</v>
      </c>
      <c r="C9" s="2">
        <f>IFERROR(VLOOKUP($H9,RotoChamp!$B$3:$F$302,2,FALSE),"")</f>
        <v>8</v>
      </c>
      <c r="D9" s="2">
        <f>IFERROR(VLOOKUP($H9,RotoSummit!$B$4:$G$253,2,FALSE),"")</f>
        <v>9</v>
      </c>
      <c r="E9" s="2">
        <f>IFERROR(VLOOKUP($H9,BleacherGM!$B$2:$E$276,2,FALSE),"")</f>
        <v>6</v>
      </c>
      <c r="F9" s="3">
        <f t="shared" si="0"/>
        <v>7</v>
      </c>
      <c r="G9" s="7">
        <f t="shared" si="1"/>
        <v>5</v>
      </c>
      <c r="H9" s="9" t="s">
        <v>603</v>
      </c>
      <c r="I9" s="6" t="s">
        <v>362</v>
      </c>
      <c r="J9" s="2" t="s">
        <v>604</v>
      </c>
      <c r="K9" s="2" t="s">
        <v>605</v>
      </c>
      <c r="L9" s="2">
        <f>IFERROR(VLOOKUP($H9,ESPN!$B$2:$G$251,5,FALSE),"ERROR")</f>
        <v>27</v>
      </c>
      <c r="M9" s="2">
        <f>IFERROR(VLOOKUP($H9,ESPN!$B$2:$G$251,6,FALSE),"")</f>
        <v>30</v>
      </c>
      <c r="N9" s="1">
        <v>40.049999999999997</v>
      </c>
      <c r="O9" t="str">
        <f>IFERROR(VLOOKUP($H9,BleacherGM!$B$2:$E$276,4,FALSE),"")</f>
        <v>.302-30-105 9SB 81R</v>
      </c>
      <c r="P9" s="2" t="s">
        <v>363</v>
      </c>
    </row>
    <row r="10" spans="2:17">
      <c r="B10" s="2">
        <f>IFERROR(VLOOKUP($H10,ESPN!$B$2:$G$251,2,FALSE),"")</f>
        <v>13</v>
      </c>
      <c r="C10" s="2">
        <f>IFERROR(VLOOKUP($H10,RotoChamp!$B$3:$F$302,2,FALSE),"")</f>
        <v>4</v>
      </c>
      <c r="D10" s="2">
        <f>IFERROR(VLOOKUP($H10,RotoSummit!$B$4:$G$253,2,FALSE),"")</f>
        <v>6</v>
      </c>
      <c r="E10" s="2">
        <f>IFERROR(VLOOKUP($H10,BleacherGM!$B$2:$E$276,2,FALSE),"")</f>
        <v>7</v>
      </c>
      <c r="F10" s="3">
        <f t="shared" si="0"/>
        <v>7.5</v>
      </c>
      <c r="G10" s="7">
        <f t="shared" si="1"/>
        <v>6</v>
      </c>
      <c r="H10" s="9" t="s">
        <v>595</v>
      </c>
      <c r="I10" s="6" t="s">
        <v>362</v>
      </c>
      <c r="J10" s="2" t="s">
        <v>596</v>
      </c>
      <c r="K10" s="2" t="s">
        <v>597</v>
      </c>
      <c r="L10" s="2">
        <f>IFERROR(VLOOKUP($H10,ESPN!$B$2:$G$251,5,FALSE),"ERROR")</f>
        <v>28</v>
      </c>
      <c r="M10" s="2">
        <f>IFERROR(VLOOKUP($H10,ESPN!$B$2:$G$251,6,FALSE),"")</f>
        <v>2</v>
      </c>
      <c r="N10" s="1">
        <v>44.34</v>
      </c>
      <c r="O10" t="str">
        <f>IFERROR(VLOOKUP($H10,BleacherGM!$B$2:$E$276,4,FALSE),"")</f>
        <v>.321-32-105 39SB 119R</v>
      </c>
      <c r="P10" s="2" t="s">
        <v>69</v>
      </c>
    </row>
    <row r="11" spans="2:17">
      <c r="B11" s="2">
        <f>IFERROR(VLOOKUP($H11,ESPN!$B$2:$G$251,2,FALSE),"")</f>
        <v>9</v>
      </c>
      <c r="C11" s="2">
        <f>IFERROR(VLOOKUP($H11,RotoChamp!$B$3:$F$302,2,FALSE),"")</f>
        <v>12</v>
      </c>
      <c r="D11" s="2">
        <f>IFERROR(VLOOKUP($H11,RotoSummit!$B$4:$G$253,2,FALSE),"")</f>
        <v>5</v>
      </c>
      <c r="E11" s="2">
        <f>IFERROR(VLOOKUP($H11,BleacherGM!$B$2:$E$276,2,FALSE),"")</f>
        <v>5</v>
      </c>
      <c r="F11" s="3">
        <f t="shared" si="0"/>
        <v>7.75</v>
      </c>
      <c r="G11" s="7">
        <f t="shared" si="1"/>
        <v>7</v>
      </c>
      <c r="H11" s="9" t="s">
        <v>611</v>
      </c>
      <c r="I11" s="6" t="s">
        <v>362</v>
      </c>
      <c r="J11" s="2" t="s">
        <v>612</v>
      </c>
      <c r="K11" s="2" t="s">
        <v>613</v>
      </c>
      <c r="L11" s="2">
        <f>IFERROR(VLOOKUP($H11,ESPN!$B$2:$G$251,5,FALSE),"ERROR")</f>
        <v>31</v>
      </c>
      <c r="M11" s="2">
        <f>IFERROR(VLOOKUP($H11,ESPN!$B$2:$G$251,6,FALSE),"")</f>
        <v>9</v>
      </c>
      <c r="N11" s="1">
        <v>37.5</v>
      </c>
      <c r="O11" t="str">
        <f>IFERROR(VLOOKUP($H11,BleacherGM!$B$2:$E$276,4,FALSE),"")</f>
        <v>.302-43-103 9SB 105R</v>
      </c>
      <c r="P11" s="2" t="s">
        <v>70</v>
      </c>
    </row>
    <row r="12" spans="2:17">
      <c r="B12" s="2">
        <f>IFERROR(VLOOKUP($H12,ESPN!$B$2:$G$251,2,FALSE),"")</f>
        <v>12</v>
      </c>
      <c r="C12" s="2">
        <f>IFERROR(VLOOKUP($H12,RotoChamp!$B$3:$F$302,2,FALSE),"")</f>
        <v>2</v>
      </c>
      <c r="D12" s="2">
        <f>IFERROR(VLOOKUP($H12,RotoSummit!$B$4:$G$253,2,FALSE),"")</f>
        <v>8</v>
      </c>
      <c r="E12" s="2">
        <f>IFERROR(VLOOKUP($H12,BleacherGM!$B$2:$E$276,2,FALSE),"")</f>
        <v>12</v>
      </c>
      <c r="F12" s="3">
        <f t="shared" si="0"/>
        <v>8.5</v>
      </c>
      <c r="G12" s="7">
        <f t="shared" si="1"/>
        <v>8</v>
      </c>
      <c r="H12" s="9" t="s">
        <v>591</v>
      </c>
      <c r="I12" s="6" t="s">
        <v>362</v>
      </c>
      <c r="J12" s="2" t="s">
        <v>589</v>
      </c>
      <c r="K12" s="2" t="s">
        <v>592</v>
      </c>
      <c r="L12" s="2">
        <f>IFERROR(VLOOKUP($H12,ESPN!$B$2:$G$251,5,FALSE),"ERROR")</f>
        <v>28</v>
      </c>
      <c r="M12" s="2">
        <f>IFERROR(VLOOKUP($H12,ESPN!$B$2:$G$251,6,FALSE),"")</f>
        <v>18</v>
      </c>
      <c r="N12" s="1">
        <v>45.2</v>
      </c>
      <c r="O12" t="str">
        <f>IFERROR(VLOOKUP($H12,BleacherGM!$B$2:$E$276,4,FALSE),"")</f>
        <v>.309-29-103 8SB 101R</v>
      </c>
      <c r="P12" s="2" t="s">
        <v>364</v>
      </c>
    </row>
    <row r="13" spans="2:17">
      <c r="B13" s="2">
        <f>IFERROR(VLOOKUP($H13,ESPN!$B$2:$G$251,2,FALSE),"")</f>
        <v>4</v>
      </c>
      <c r="C13" s="2">
        <f>IFERROR(VLOOKUP($H13,RotoChamp!$B$3:$F$302,2,FALSE),"")</f>
        <v>11</v>
      </c>
      <c r="D13" s="2">
        <f>IFERROR(VLOOKUP($H13,RotoSummit!$B$4:$G$253,2,FALSE),"")</f>
        <v>14</v>
      </c>
      <c r="E13" s="2">
        <f>IFERROR(VLOOKUP($H13,BleacherGM!$B$2:$E$276,2,FALSE),"")</f>
        <v>8</v>
      </c>
      <c r="F13" s="3">
        <f t="shared" si="0"/>
        <v>9.25</v>
      </c>
      <c r="G13" s="7">
        <f t="shared" si="1"/>
        <v>9</v>
      </c>
      <c r="H13" s="9" t="s">
        <v>610</v>
      </c>
      <c r="I13" s="6" t="s">
        <v>362</v>
      </c>
      <c r="J13" s="2" t="s">
        <v>589</v>
      </c>
      <c r="K13" s="2" t="s">
        <v>597</v>
      </c>
      <c r="L13" s="2">
        <f>IFERROR(VLOOKUP($H13,ESPN!$B$2:$G$251,5,FALSE),"ERROR")</f>
        <v>29</v>
      </c>
      <c r="M13" s="2">
        <f>IFERROR(VLOOKUP($H13,ESPN!$B$2:$G$251,6,FALSE),"")</f>
        <v>8</v>
      </c>
      <c r="N13" s="1">
        <v>38.450000000000003</v>
      </c>
      <c r="O13" t="str">
        <f>IFERROR(VLOOKUP($H13,BleacherGM!$B$2:$E$276,4,FALSE),"")</f>
        <v>.338-27-117 1SB 108R</v>
      </c>
      <c r="P13" s="2" t="s">
        <v>364</v>
      </c>
    </row>
    <row r="14" spans="2:17">
      <c r="B14" s="2">
        <f>IFERROR(VLOOKUP($H14,ESPN!$B$2:$G$251,2,FALSE),"")</f>
        <v>10</v>
      </c>
      <c r="C14" s="2">
        <f>IFERROR(VLOOKUP($H14,RotoChamp!$B$3:$F$302,2,FALSE),"")</f>
        <v>14</v>
      </c>
      <c r="D14" s="2">
        <f>IFERROR(VLOOKUP($H14,RotoSummit!$B$4:$G$253,2,FALSE),"")</f>
        <v>7</v>
      </c>
      <c r="E14" s="2">
        <f>IFERROR(VLOOKUP($H14,BleacherGM!$B$2:$E$276,2,FALSE),"")</f>
        <v>9</v>
      </c>
      <c r="F14" s="3">
        <f t="shared" si="0"/>
        <v>10</v>
      </c>
      <c r="G14" s="7">
        <f t="shared" si="1"/>
        <v>10</v>
      </c>
      <c r="H14" s="9" t="s">
        <v>616</v>
      </c>
      <c r="I14" s="6" t="s">
        <v>362</v>
      </c>
      <c r="J14" s="2" t="s">
        <v>607</v>
      </c>
      <c r="K14" s="2" t="s">
        <v>617</v>
      </c>
      <c r="L14" s="2">
        <f>IFERROR(VLOOKUP($H14,ESPN!$B$2:$G$251,5,FALSE),"ERROR")</f>
        <v>29</v>
      </c>
      <c r="M14" s="2">
        <f>IFERROR(VLOOKUP($H14,ESPN!$B$2:$G$251,6,FALSE),"")</f>
        <v>16</v>
      </c>
      <c r="N14" s="1">
        <v>36.549999999999997</v>
      </c>
      <c r="O14" t="str">
        <f>IFERROR(VLOOKUP($H14,BleacherGM!$B$2:$E$276,4,FALSE),"")</f>
        <v>.302-28-118 8SB 104R</v>
      </c>
      <c r="P14" s="2" t="s">
        <v>365</v>
      </c>
    </row>
    <row r="15" spans="2:17">
      <c r="B15" s="2">
        <f>IFERROR(VLOOKUP($H15,ESPN!$B$2:$G$251,2,FALSE),"")</f>
        <v>7</v>
      </c>
      <c r="C15" s="2">
        <f>IFERROR(VLOOKUP($H15,RotoChamp!$B$3:$F$302,2,FALSE),"")</f>
        <v>18</v>
      </c>
      <c r="D15" s="2">
        <f>IFERROR(VLOOKUP($H15,RotoSummit!$B$4:$G$253,2,FALSE),"")</f>
        <v>11</v>
      </c>
      <c r="E15" s="2">
        <f>IFERROR(VLOOKUP($H15,BleacherGM!$B$2:$E$276,2,FALSE),"")</f>
        <v>11</v>
      </c>
      <c r="F15" s="3">
        <f t="shared" si="0"/>
        <v>11.75</v>
      </c>
      <c r="G15" s="7">
        <f t="shared" si="1"/>
        <v>11</v>
      </c>
      <c r="H15" s="13" t="s">
        <v>622</v>
      </c>
      <c r="I15" s="6" t="s">
        <v>362</v>
      </c>
      <c r="J15" s="2" t="s">
        <v>596</v>
      </c>
      <c r="K15" s="2" t="s">
        <v>623</v>
      </c>
      <c r="L15" s="2">
        <f>IFERROR(VLOOKUP($H15,ESPN!$B$2:$G$251,5,FALSE),"ERROR")</f>
        <v>24</v>
      </c>
      <c r="M15" s="2">
        <f>IFERROR(VLOOKUP($H15,ESPN!$B$2:$G$251,6,FALSE),"")</f>
        <v>15</v>
      </c>
      <c r="N15" s="1">
        <v>30.87</v>
      </c>
      <c r="O15" t="str">
        <f>IFERROR(VLOOKUP($H15,BleacherGM!$B$2:$E$276,4,FALSE),"")</f>
        <v>.289-31-88 21SB 105R</v>
      </c>
      <c r="P15" s="2" t="s">
        <v>367</v>
      </c>
    </row>
    <row r="16" spans="2:17">
      <c r="B16" s="2">
        <f>IFERROR(VLOOKUP($H16,ESPN!$B$2:$G$251,2,FALSE),"")</f>
        <v>11</v>
      </c>
      <c r="C16" s="2">
        <f>IFERROR(VLOOKUP($H16,RotoChamp!$B$3:$F$302,2,FALSE),"")</f>
        <v>13</v>
      </c>
      <c r="D16" s="2">
        <f>IFERROR(VLOOKUP($H16,RotoSummit!$B$4:$G$253,2,FALSE),"")</f>
        <v>10</v>
      </c>
      <c r="E16" s="2">
        <f>IFERROR(VLOOKUP($H16,BleacherGM!$B$2:$E$276,2,FALSE),"")</f>
        <v>17</v>
      </c>
      <c r="F16" s="3">
        <f t="shared" si="0"/>
        <v>12.75</v>
      </c>
      <c r="G16" s="7">
        <f t="shared" si="1"/>
        <v>12</v>
      </c>
      <c r="H16" s="9" t="s">
        <v>614</v>
      </c>
      <c r="I16" s="6" t="s">
        <v>362</v>
      </c>
      <c r="J16" s="2" t="s">
        <v>609</v>
      </c>
      <c r="K16" s="2" t="s">
        <v>615</v>
      </c>
      <c r="L16" s="2">
        <f>IFERROR(VLOOKUP($H16,ESPN!$B$2:$G$251,5,FALSE),"ERROR")</f>
        <v>34</v>
      </c>
      <c r="M16" s="2">
        <f>IFERROR(VLOOKUP($H16,ESPN!$B$2:$G$251,6,FALSE),"")</f>
        <v>10</v>
      </c>
      <c r="N16" s="1">
        <v>36.67</v>
      </c>
      <c r="O16" t="str">
        <f>IFERROR(VLOOKUP($H16,BleacherGM!$B$2:$E$276,4,FALSE),"")</f>
        <v>19-6 0Sv 2.35ERA 220K</v>
      </c>
      <c r="P16" s="2" t="s">
        <v>69</v>
      </c>
    </row>
    <row r="17" spans="2:16">
      <c r="B17" s="2">
        <f>IFERROR(VLOOKUP($H17,ESPN!$B$2:$G$251,2,FALSE),"")</f>
        <v>14</v>
      </c>
      <c r="C17" s="2">
        <f>IFERROR(VLOOKUP($H17,RotoChamp!$B$3:$F$302,2,FALSE),"")</f>
        <v>6</v>
      </c>
      <c r="D17" s="2">
        <f>IFERROR(VLOOKUP($H17,RotoSummit!$B$4:$G$253,2,FALSE),"")</f>
        <v>18</v>
      </c>
      <c r="E17" s="2">
        <f>IFERROR(VLOOKUP($H17,BleacherGM!$B$2:$E$276,2,FALSE),"")</f>
        <v>14</v>
      </c>
      <c r="F17" s="3">
        <f t="shared" si="0"/>
        <v>13</v>
      </c>
      <c r="G17" s="7">
        <f t="shared" si="1"/>
        <v>13</v>
      </c>
      <c r="H17" s="13" t="s">
        <v>600</v>
      </c>
      <c r="I17" s="6" t="s">
        <v>362</v>
      </c>
      <c r="J17" s="2" t="s">
        <v>589</v>
      </c>
      <c r="K17" s="2" t="s">
        <v>594</v>
      </c>
      <c r="L17" s="2">
        <f>IFERROR(VLOOKUP($H17,ESPN!$B$2:$G$251,5,FALSE),"ERROR")</f>
        <v>27</v>
      </c>
      <c r="M17" s="2">
        <f>IFERROR(VLOOKUP($H17,ESPN!$B$2:$G$251,6,FALSE),"")</f>
        <v>20</v>
      </c>
      <c r="N17" s="1">
        <v>43.43</v>
      </c>
      <c r="O17" t="str">
        <f>IFERROR(VLOOKUP($H17,BleacherGM!$B$2:$E$276,4,FALSE),"")</f>
        <v>.299-38-120 1SB 95R</v>
      </c>
      <c r="P17" s="2" t="s">
        <v>367</v>
      </c>
    </row>
    <row r="18" spans="2:16">
      <c r="B18" s="2">
        <f>IFERROR(VLOOKUP($H18,ESPN!$B$2:$G$251,2,FALSE),"")</f>
        <v>8</v>
      </c>
      <c r="C18" s="2">
        <f>IFERROR(VLOOKUP($H18,RotoChamp!$B$3:$F$302,2,FALSE),"")</f>
        <v>19</v>
      </c>
      <c r="D18" s="2">
        <f>IFERROR(VLOOKUP($H18,RotoSummit!$B$4:$G$253,2,FALSE),"")</f>
        <v>15</v>
      </c>
      <c r="E18" s="2">
        <f>IFERROR(VLOOKUP($H18,BleacherGM!$B$2:$E$276,2,FALSE),"")</f>
        <v>18</v>
      </c>
      <c r="F18" s="3">
        <f t="shared" si="0"/>
        <v>15</v>
      </c>
      <c r="G18" s="7">
        <f t="shared" si="1"/>
        <v>14</v>
      </c>
      <c r="H18" s="9" t="s">
        <v>624</v>
      </c>
      <c r="I18" s="6" t="s">
        <v>362</v>
      </c>
      <c r="J18" s="2" t="s">
        <v>609</v>
      </c>
      <c r="K18" s="2" t="s">
        <v>590</v>
      </c>
      <c r="L18" s="2">
        <f>IFERROR(VLOOKUP($H18,ESPN!$B$2:$G$251,5,FALSE),"ERROR")</f>
        <v>29</v>
      </c>
      <c r="M18" s="2">
        <f>IFERROR(VLOOKUP($H18,ESPN!$B$2:$G$251,6,FALSE),"")</f>
        <v>4</v>
      </c>
      <c r="N18" s="1">
        <v>30.06</v>
      </c>
      <c r="O18" t="str">
        <f>IFERROR(VLOOKUP($H18,BleacherGM!$B$2:$E$276,4,FALSE),"")</f>
        <v>24-5 0Sv 2.4ERA 250K</v>
      </c>
      <c r="P18" s="2" t="s">
        <v>70</v>
      </c>
    </row>
    <row r="19" spans="2:16">
      <c r="B19" s="2">
        <f>IFERROR(VLOOKUP($H19,ESPN!$B$2:$G$251,2,FALSE),"")</f>
        <v>20</v>
      </c>
      <c r="C19" s="2">
        <f>IFERROR(VLOOKUP($H19,RotoChamp!$B$3:$F$302,2,FALSE),"")</f>
        <v>9</v>
      </c>
      <c r="D19" s="2">
        <f>IFERROR(VLOOKUP($H19,RotoSummit!$B$4:$G$253,2,FALSE),"")</f>
        <v>16</v>
      </c>
      <c r="E19" s="2">
        <f>IFERROR(VLOOKUP($H19,BleacherGM!$B$2:$E$276,2,FALSE),"")</f>
        <v>15</v>
      </c>
      <c r="F19" s="3">
        <f t="shared" si="0"/>
        <v>15</v>
      </c>
      <c r="G19" s="7">
        <f t="shared" si="1"/>
        <v>15</v>
      </c>
      <c r="H19" s="9" t="s">
        <v>606</v>
      </c>
      <c r="I19" s="6" t="s">
        <v>362</v>
      </c>
      <c r="J19" s="2" t="s">
        <v>607</v>
      </c>
      <c r="K19" s="2" t="s">
        <v>597</v>
      </c>
      <c r="L19" s="2">
        <f>IFERROR(VLOOKUP($H19,ESPN!$B$2:$G$251,5,FALSE),"ERROR")</f>
        <v>28</v>
      </c>
      <c r="M19" s="2">
        <f>IFERROR(VLOOKUP($H19,ESPN!$B$2:$G$251,6,FALSE),"")</f>
        <v>13</v>
      </c>
      <c r="N19" s="1">
        <v>39.68</v>
      </c>
      <c r="O19" t="str">
        <f>IFERROR(VLOOKUP($H19,BleacherGM!$B$2:$E$276,4,FALSE),"")</f>
        <v>.307-21-91 27SB 102R</v>
      </c>
      <c r="P19" s="2" t="s">
        <v>71</v>
      </c>
    </row>
    <row r="20" spans="2:16">
      <c r="B20" s="2">
        <f>IFERROR(VLOOKUP($H20,ESPN!$B$2:$G$251,2,FALSE),"")</f>
        <v>19</v>
      </c>
      <c r="C20" s="2">
        <f>IFERROR(VLOOKUP($H20,RotoChamp!$B$3:$F$302,2,FALSE),"")</f>
        <v>16</v>
      </c>
      <c r="D20" s="2">
        <f>IFERROR(VLOOKUP($H20,RotoSummit!$B$4:$G$253,2,FALSE),"")</f>
        <v>12</v>
      </c>
      <c r="E20" s="2">
        <f>IFERROR(VLOOKUP($H20,BleacherGM!$B$2:$E$276,2,FALSE),"")</f>
        <v>19</v>
      </c>
      <c r="F20" s="3">
        <f t="shared" si="0"/>
        <v>16.5</v>
      </c>
      <c r="G20" s="7">
        <f t="shared" si="1"/>
        <v>16</v>
      </c>
      <c r="H20" s="9" t="s">
        <v>620</v>
      </c>
      <c r="I20" s="6" t="s">
        <v>362</v>
      </c>
      <c r="J20" s="2" t="s">
        <v>596</v>
      </c>
      <c r="K20" s="2" t="s">
        <v>605</v>
      </c>
      <c r="L20" s="2">
        <f>IFERROR(VLOOKUP($H20,ESPN!$B$2:$G$251,5,FALSE),"ERROR")</f>
        <v>26</v>
      </c>
      <c r="M20" s="2">
        <f>IFERROR(VLOOKUP($H20,ESPN!$B$2:$G$251,6,FALSE),"")</f>
        <v>26</v>
      </c>
      <c r="N20" s="1">
        <v>34.24</v>
      </c>
      <c r="O20" t="str">
        <f>IFERROR(VLOOKUP($H20,BleacherGM!$B$2:$E$276,4,FALSE),"")</f>
        <v>.295-26-92 20SB 92R</v>
      </c>
      <c r="P20" s="2" t="s">
        <v>365</v>
      </c>
    </row>
    <row r="21" spans="2:16">
      <c r="B21" s="2">
        <f>IFERROR(VLOOKUP($H21,ESPN!$B$2:$G$251,2,FALSE),"")</f>
        <v>18</v>
      </c>
      <c r="C21" s="2">
        <f>IFERROR(VLOOKUP($H21,RotoChamp!$B$3:$F$302,2,FALSE),"")</f>
        <v>10</v>
      </c>
      <c r="D21" s="2">
        <f>IFERROR(VLOOKUP($H21,RotoSummit!$B$4:$G$253,2,FALSE),"")</f>
        <v>20</v>
      </c>
      <c r="E21" s="2">
        <f>IFERROR(VLOOKUP($H21,BleacherGM!$B$2:$E$276,2,FALSE),"")</f>
        <v>20</v>
      </c>
      <c r="F21" s="3">
        <f t="shared" si="0"/>
        <v>17</v>
      </c>
      <c r="G21" s="7">
        <f t="shared" si="1"/>
        <v>17</v>
      </c>
      <c r="H21" s="9" t="s">
        <v>608</v>
      </c>
      <c r="I21" s="6" t="s">
        <v>362</v>
      </c>
      <c r="J21" s="2" t="s">
        <v>609</v>
      </c>
      <c r="K21" s="2" t="s">
        <v>602</v>
      </c>
      <c r="L21" s="2">
        <f>IFERROR(VLOOKUP($H21,ESPN!$B$2:$G$251,5,FALSE),"ERROR")</f>
        <v>24</v>
      </c>
      <c r="M21" s="2">
        <f>IFERROR(VLOOKUP($H21,ESPN!$B$2:$G$251,6,FALSE),"")</f>
        <v>5</v>
      </c>
      <c r="N21" s="1">
        <v>38.51</v>
      </c>
      <c r="O21" t="str">
        <f>IFERROR(VLOOKUP($H21,BleacherGM!$B$2:$E$276,4,FALSE),"")</f>
        <v>21-5 0Sv 2.27ERA 248K</v>
      </c>
      <c r="P21" s="2" t="s">
        <v>364</v>
      </c>
    </row>
    <row r="22" spans="2:16">
      <c r="B22" s="2">
        <f>IFERROR(VLOOKUP($H22,ESPN!$B$2:$G$251,2,FALSE),"")</f>
        <v>15</v>
      </c>
      <c r="C22" s="2">
        <f>IFERROR(VLOOKUP($H22,RotoChamp!$B$3:$F$302,2,FALSE),"")</f>
        <v>30</v>
      </c>
      <c r="D22" s="2">
        <f>IFERROR(VLOOKUP($H22,RotoSummit!$B$4:$G$253,2,FALSE),"")</f>
        <v>17</v>
      </c>
      <c r="E22" s="2">
        <f>IFERROR(VLOOKUP($H22,BleacherGM!$B$2:$E$276,2,FALSE),"")</f>
        <v>10</v>
      </c>
      <c r="F22" s="3">
        <f t="shared" si="0"/>
        <v>18</v>
      </c>
      <c r="G22" s="7">
        <f t="shared" si="1"/>
        <v>18</v>
      </c>
      <c r="H22" s="9" t="s">
        <v>641</v>
      </c>
      <c r="I22" s="6" t="s">
        <v>362</v>
      </c>
      <c r="J22" s="2" t="s">
        <v>642</v>
      </c>
      <c r="K22" s="2" t="s">
        <v>643</v>
      </c>
      <c r="L22" s="2">
        <f>IFERROR(VLOOKUP($H22,ESPN!$B$2:$G$251,5,FALSE),"ERROR")</f>
        <v>26</v>
      </c>
      <c r="M22" s="2">
        <f>IFERROR(VLOOKUP($H22,ESPN!$B$2:$G$251,6,FALSE),"")</f>
        <v>125</v>
      </c>
      <c r="N22" s="1">
        <v>24.27</v>
      </c>
      <c r="O22" t="str">
        <f>IFERROR(VLOOKUP($H22,BleacherGM!$B$2:$E$276,4,FALSE),"")</f>
        <v>.244-31-99 3SB 78R</v>
      </c>
      <c r="P22" s="2" t="s">
        <v>366</v>
      </c>
    </row>
    <row r="23" spans="2:16">
      <c r="B23" s="2">
        <f>IFERROR(VLOOKUP($H23,ESPN!$B$2:$G$251,2,FALSE),"")</f>
        <v>17</v>
      </c>
      <c r="C23" s="2">
        <f>IFERROR(VLOOKUP($H23,RotoChamp!$B$3:$F$302,2,FALSE),"")</f>
        <v>20</v>
      </c>
      <c r="D23" s="2">
        <f>IFERROR(VLOOKUP($H23,RotoSummit!$B$4:$G$253,2,FALSE),"")</f>
        <v>19</v>
      </c>
      <c r="E23" s="2">
        <f>IFERROR(VLOOKUP($H23,BleacherGM!$B$2:$E$276,2,FALSE),"")</f>
        <v>21</v>
      </c>
      <c r="F23" s="3">
        <f t="shared" si="0"/>
        <v>19.25</v>
      </c>
      <c r="G23" s="7">
        <f t="shared" si="1"/>
        <v>19</v>
      </c>
      <c r="H23" s="13" t="s">
        <v>625</v>
      </c>
      <c r="I23" s="6" t="s">
        <v>362</v>
      </c>
      <c r="J23" s="2" t="s">
        <v>604</v>
      </c>
      <c r="K23" s="2" t="s">
        <v>626</v>
      </c>
      <c r="L23" s="2">
        <f>IFERROR(VLOOKUP($H23,ESPN!$B$2:$G$251,5,FALSE),"ERROR")</f>
        <v>28</v>
      </c>
      <c r="M23" s="2">
        <f>IFERROR(VLOOKUP($H23,ESPN!$B$2:$G$251,6,FALSE),"")</f>
        <v>247</v>
      </c>
      <c r="N23" s="1">
        <v>29.75</v>
      </c>
      <c r="O23" t="str">
        <f>IFERROR(VLOOKUP($H23,BleacherGM!$B$2:$E$276,4,FALSE),"")</f>
        <v>.243-10-45 20SB 55R</v>
      </c>
      <c r="P23" s="2" t="s">
        <v>367</v>
      </c>
    </row>
    <row r="24" spans="2:16">
      <c r="B24" s="2">
        <f>IFERROR(VLOOKUP($H24,ESPN!$B$2:$G$251,2,FALSE),"")</f>
        <v>16</v>
      </c>
      <c r="C24" s="2">
        <f>IFERROR(VLOOKUP($H24,RotoChamp!$B$3:$F$302,2,FALSE),"")</f>
        <v>17</v>
      </c>
      <c r="D24" s="2">
        <f>IFERROR(VLOOKUP($H24,RotoSummit!$B$4:$G$253,2,FALSE),"")</f>
        <v>21</v>
      </c>
      <c r="E24" s="2">
        <f>IFERROR(VLOOKUP($H24,BleacherGM!$B$2:$E$276,2,FALSE),"")</f>
        <v>27</v>
      </c>
      <c r="F24" s="3">
        <f t="shared" si="0"/>
        <v>20.25</v>
      </c>
      <c r="G24" s="7">
        <f t="shared" si="1"/>
        <v>20</v>
      </c>
      <c r="H24" s="9" t="s">
        <v>621</v>
      </c>
      <c r="I24" s="6" t="s">
        <v>362</v>
      </c>
      <c r="J24" s="2" t="s">
        <v>609</v>
      </c>
      <c r="K24" s="2" t="s">
        <v>615</v>
      </c>
      <c r="L24" s="2">
        <f>IFERROR(VLOOKUP($H24,ESPN!$B$2:$G$251,5,FALSE),"ERROR")</f>
        <v>33</v>
      </c>
      <c r="M24" s="2">
        <f>IFERROR(VLOOKUP($H24,ESPN!$B$2:$G$251,6,FALSE),"")</f>
        <v>11</v>
      </c>
      <c r="N24" s="1">
        <v>34.06</v>
      </c>
      <c r="O24" t="str">
        <f>IFERROR(VLOOKUP($H24,BleacherGM!$B$2:$E$276,4,FALSE),"")</f>
        <v>17-8 0Sv 2.39ERA 238K</v>
      </c>
      <c r="P24" s="2" t="s">
        <v>70</v>
      </c>
    </row>
    <row r="25" spans="2:16">
      <c r="B25" s="2">
        <f>IFERROR(VLOOKUP($H25,ESPN!$B$2:$G$251,2,FALSE),"")</f>
        <v>34</v>
      </c>
      <c r="C25" s="2">
        <f>IFERROR(VLOOKUP($H25,RotoChamp!$B$3:$F$302,2,FALSE),"")</f>
        <v>25</v>
      </c>
      <c r="D25" s="2">
        <f>IFERROR(VLOOKUP($H25,RotoSummit!$B$4:$G$253,2,FALSE),"")</f>
        <v>13</v>
      </c>
      <c r="E25" s="2">
        <f>IFERROR(VLOOKUP($H25,BleacherGM!$B$2:$E$276,2,FALSE),"")</f>
        <v>13</v>
      </c>
      <c r="F25" s="3">
        <f t="shared" si="0"/>
        <v>21.25</v>
      </c>
      <c r="G25" s="7">
        <f t="shared" si="1"/>
        <v>21</v>
      </c>
      <c r="H25" s="9" t="s">
        <v>634</v>
      </c>
      <c r="I25" s="6" t="s">
        <v>362</v>
      </c>
      <c r="J25" s="2" t="s">
        <v>596</v>
      </c>
      <c r="K25" s="2" t="s">
        <v>617</v>
      </c>
      <c r="L25" s="2">
        <f>IFERROR(VLOOKUP($H25,ESPN!$B$2:$G$251,5,FALSE),"ERROR")</f>
        <v>31</v>
      </c>
      <c r="M25" s="2">
        <f>IFERROR(VLOOKUP($H25,ESPN!$B$2:$G$251,6,FALSE),"")</f>
        <v>6</v>
      </c>
      <c r="N25" s="1">
        <v>25.22</v>
      </c>
      <c r="O25" t="str">
        <f>IFERROR(VLOOKUP($H25,BleacherGM!$B$2:$E$276,4,FALSE),"")</f>
        <v>.262-41-119 25SB 136R</v>
      </c>
      <c r="P25" s="2" t="s">
        <v>363</v>
      </c>
    </row>
    <row r="26" spans="2:16">
      <c r="B26" s="2">
        <f>IFERROR(VLOOKUP($H26,ESPN!$B$2:$G$251,2,FALSE),"")</f>
        <v>26</v>
      </c>
      <c r="C26" s="2">
        <f>IFERROR(VLOOKUP($H26,RotoChamp!$B$3:$F$302,2,FALSE),"")</f>
        <v>21</v>
      </c>
      <c r="D26" s="2">
        <f>IFERROR(VLOOKUP($H26,RotoSummit!$B$4:$G$253,2,FALSE),"")</f>
        <v>27</v>
      </c>
      <c r="E26" s="2">
        <f>IFERROR(VLOOKUP($H26,BleacherGM!$B$2:$E$276,2,FALSE),"")</f>
        <v>16</v>
      </c>
      <c r="F26" s="3">
        <f t="shared" si="0"/>
        <v>22.5</v>
      </c>
      <c r="G26" s="7">
        <f t="shared" si="1"/>
        <v>22</v>
      </c>
      <c r="H26" s="9" t="s">
        <v>627</v>
      </c>
      <c r="I26" s="6" t="s">
        <v>362</v>
      </c>
      <c r="J26" s="2" t="s">
        <v>589</v>
      </c>
      <c r="K26" s="2" t="s">
        <v>617</v>
      </c>
      <c r="L26" s="2">
        <f>IFERROR(VLOOKUP($H26,ESPN!$B$2:$G$251,5,FALSE),"ERROR")</f>
        <v>31</v>
      </c>
      <c r="M26" s="2">
        <f>IFERROR(VLOOKUP($H26,ESPN!$B$2:$G$251,6,FALSE),"")</f>
        <v>67</v>
      </c>
      <c r="N26" s="1">
        <v>29.3</v>
      </c>
      <c r="O26" t="str">
        <f>IFERROR(VLOOKUP($H26,BleacherGM!$B$2:$E$276,4,FALSE),"")</f>
        <v>.248-39-111 4SB 90R</v>
      </c>
      <c r="P26" s="2" t="s">
        <v>365</v>
      </c>
    </row>
    <row r="27" spans="2:16">
      <c r="B27" s="2">
        <f>IFERROR(VLOOKUP($H27,ESPN!$B$2:$G$251,2,FALSE),"")</f>
        <v>24</v>
      </c>
      <c r="C27" s="2">
        <f>IFERROR(VLOOKUP($H27,RotoChamp!$B$3:$F$302,2,FALSE),"")</f>
        <v>24</v>
      </c>
      <c r="D27" s="2">
        <f>IFERROR(VLOOKUP($H27,RotoSummit!$B$4:$G$253,2,FALSE),"")</f>
        <v>30</v>
      </c>
      <c r="E27" s="2">
        <f>IFERROR(VLOOKUP($H27,BleacherGM!$B$2:$E$276,2,FALSE),"")</f>
        <v>33</v>
      </c>
      <c r="F27" s="3">
        <f t="shared" si="0"/>
        <v>27.75</v>
      </c>
      <c r="G27" s="7">
        <f t="shared" si="1"/>
        <v>23</v>
      </c>
      <c r="H27" s="9" t="s">
        <v>632</v>
      </c>
      <c r="I27" s="6" t="s">
        <v>362</v>
      </c>
      <c r="J27" s="2" t="s">
        <v>596</v>
      </c>
      <c r="K27" s="2" t="s">
        <v>633</v>
      </c>
      <c r="L27" s="2">
        <f>IFERROR(VLOOKUP($H27,ESPN!$B$2:$G$251,5,FALSE),"ERROR")</f>
        <v>25</v>
      </c>
      <c r="M27" s="2">
        <f>IFERROR(VLOOKUP($H27,ESPN!$B$2:$G$251,6,FALSE),"")</f>
        <v>48</v>
      </c>
      <c r="N27" s="1">
        <v>25.39</v>
      </c>
      <c r="O27" t="str">
        <f>IFERROR(VLOOKUP($H27,BleacherGM!$B$2:$E$276,4,FALSE),"")</f>
        <v>.259-23-89 23SB 87R</v>
      </c>
      <c r="P27" s="2" t="s">
        <v>72</v>
      </c>
    </row>
    <row r="28" spans="2:16">
      <c r="B28" s="2">
        <f>IFERROR(VLOOKUP($H28,ESPN!$B$2:$G$251,2,FALSE),"")</f>
        <v>25</v>
      </c>
      <c r="C28" s="2">
        <f>IFERROR(VLOOKUP($H28,RotoChamp!$B$3:$F$302,2,FALSE),"")</f>
        <v>41</v>
      </c>
      <c r="D28" s="2">
        <f>IFERROR(VLOOKUP($H28,RotoSummit!$B$4:$G$253,2,FALSE),"")</f>
        <v>22</v>
      </c>
      <c r="E28" s="2">
        <f>IFERROR(VLOOKUP($H28,BleacherGM!$B$2:$E$276,2,FALSE),"")</f>
        <v>23</v>
      </c>
      <c r="F28" s="3">
        <f t="shared" si="0"/>
        <v>27.75</v>
      </c>
      <c r="G28" s="7">
        <f t="shared" si="1"/>
        <v>24</v>
      </c>
      <c r="H28" s="9" t="s">
        <v>661</v>
      </c>
      <c r="I28" s="6" t="s">
        <v>362</v>
      </c>
      <c r="J28" s="2" t="s">
        <v>604</v>
      </c>
      <c r="K28" s="2" t="s">
        <v>75</v>
      </c>
      <c r="L28" s="2">
        <f>IFERROR(VLOOKUP($H28,ESPN!$B$2:$G$251,5,FALSE),"ERROR")</f>
        <v>28</v>
      </c>
      <c r="M28" s="2">
        <f>IFERROR(VLOOKUP($H28,ESPN!$B$2:$G$251,6,FALSE),"")</f>
        <v>17</v>
      </c>
      <c r="N28" s="1">
        <v>21.39</v>
      </c>
      <c r="O28" t="str">
        <f>IFERROR(VLOOKUP($H28,BleacherGM!$B$2:$E$276,4,FALSE),"")</f>
        <v>.337-7-44 39SB 101R</v>
      </c>
      <c r="P28" s="2" t="s">
        <v>73</v>
      </c>
    </row>
    <row r="29" spans="2:16">
      <c r="B29" s="2">
        <f>IFERROR(VLOOKUP($H29,ESPN!$B$2:$G$251,2,FALSE),"")</f>
        <v>29</v>
      </c>
      <c r="C29" s="2">
        <f>IFERROR(VLOOKUP($H29,RotoChamp!$B$3:$F$302,2,FALSE),"")</f>
        <v>33</v>
      </c>
      <c r="D29" s="2">
        <f>IFERROR(VLOOKUP($H29,RotoSummit!$B$4:$G$253,2,FALSE),"")</f>
        <v>26</v>
      </c>
      <c r="E29" s="2">
        <f>IFERROR(VLOOKUP($H29,BleacherGM!$B$2:$E$276,2,FALSE),"")</f>
        <v>24</v>
      </c>
      <c r="F29" s="3">
        <f t="shared" si="0"/>
        <v>28</v>
      </c>
      <c r="G29" s="7">
        <f t="shared" si="1"/>
        <v>25</v>
      </c>
      <c r="H29" s="9" t="s">
        <v>648</v>
      </c>
      <c r="I29" s="6" t="s">
        <v>362</v>
      </c>
      <c r="J29" s="2" t="s">
        <v>607</v>
      </c>
      <c r="K29" s="2" t="s">
        <v>630</v>
      </c>
      <c r="L29" s="2">
        <f>IFERROR(VLOOKUP($H29,ESPN!$B$2:$G$251,5,FALSE),"ERROR")</f>
        <v>29</v>
      </c>
      <c r="M29" s="2">
        <f>IFERROR(VLOOKUP($H29,ESPN!$B$2:$G$251,6,FALSE),"")</f>
        <v>21</v>
      </c>
      <c r="N29" s="1">
        <v>23.29</v>
      </c>
      <c r="O29" t="str">
        <f>IFERROR(VLOOKUP($H29,BleacherGM!$B$2:$E$276,4,FALSE),"")</f>
        <v>.255-32-77 30SB 121R</v>
      </c>
      <c r="P29" s="2" t="s">
        <v>74</v>
      </c>
    </row>
    <row r="30" spans="2:16">
      <c r="B30" s="2">
        <f>IFERROR(VLOOKUP($H30,ESPN!$B$2:$G$251,2,FALSE),"")</f>
        <v>31</v>
      </c>
      <c r="C30" s="2">
        <f>IFERROR(VLOOKUP($H30,RotoChamp!$B$3:$F$302,2,FALSE),"")</f>
        <v>28</v>
      </c>
      <c r="D30" s="2">
        <f>IFERROR(VLOOKUP($H30,RotoSummit!$B$4:$G$253,2,FALSE),"")</f>
        <v>29</v>
      </c>
      <c r="E30" s="2">
        <f>IFERROR(VLOOKUP($H30,BleacherGM!$B$2:$E$276,2,FALSE),"")</f>
        <v>30</v>
      </c>
      <c r="F30" s="3">
        <f t="shared" si="0"/>
        <v>29.5</v>
      </c>
      <c r="G30" s="7">
        <f t="shared" si="1"/>
        <v>26</v>
      </c>
      <c r="H30" s="9" t="s">
        <v>638</v>
      </c>
      <c r="I30" s="6" t="s">
        <v>362</v>
      </c>
      <c r="J30" s="2" t="s">
        <v>609</v>
      </c>
      <c r="K30" s="2" t="s">
        <v>617</v>
      </c>
      <c r="L30" s="2">
        <f>IFERROR(VLOOKUP($H30,ESPN!$B$2:$G$251,5,FALSE),"ERROR")</f>
        <v>31</v>
      </c>
      <c r="M30" s="2">
        <f>IFERROR(VLOOKUP($H30,ESPN!$B$2:$G$251,6,FALSE),"")</f>
        <v>35</v>
      </c>
      <c r="N30" s="1">
        <v>24.8</v>
      </c>
      <c r="O30" t="str">
        <f>IFERROR(VLOOKUP($H30,BleacherGM!$B$2:$E$276,4,FALSE),"")</f>
        <v>19-8 0Sv 2.99ERA 230K</v>
      </c>
      <c r="P30" s="2" t="s">
        <v>363</v>
      </c>
    </row>
    <row r="31" spans="2:16">
      <c r="B31" s="2">
        <f>IFERROR(VLOOKUP($H31,ESPN!$B$2:$G$251,2,FALSE),"")</f>
        <v>28</v>
      </c>
      <c r="C31" s="2">
        <f>IFERROR(VLOOKUP($H31,RotoChamp!$B$3:$F$302,2,FALSE),"")</f>
        <v>26</v>
      </c>
      <c r="D31" s="2">
        <f>IFERROR(VLOOKUP($H31,RotoSummit!$B$4:$G$253,2,FALSE),"")</f>
        <v>41</v>
      </c>
      <c r="E31" s="2">
        <f>IFERROR(VLOOKUP($H31,BleacherGM!$B$2:$E$276,2,FALSE),"")</f>
        <v>28</v>
      </c>
      <c r="F31" s="3">
        <f t="shared" si="0"/>
        <v>30.75</v>
      </c>
      <c r="G31" s="7">
        <f t="shared" si="1"/>
        <v>27</v>
      </c>
      <c r="H31" s="9" t="s">
        <v>635</v>
      </c>
      <c r="I31" s="6" t="s">
        <v>362</v>
      </c>
      <c r="J31" s="2" t="s">
        <v>609</v>
      </c>
      <c r="K31" s="2" t="s">
        <v>636</v>
      </c>
      <c r="L31" s="2">
        <f>IFERROR(VLOOKUP($H31,ESPN!$B$2:$G$251,5,FALSE),"ERROR")</f>
        <v>29</v>
      </c>
      <c r="M31" s="2">
        <f>IFERROR(VLOOKUP($H31,ESPN!$B$2:$G$251,6,FALSE),"")</f>
        <v>12</v>
      </c>
      <c r="N31" s="1">
        <v>24.92</v>
      </c>
      <c r="O31" t="str">
        <f>IFERROR(VLOOKUP($H31,BleacherGM!$B$2:$E$276,4,FALSE),"")</f>
        <v>18-8 0Sv 2.4ERA 198K</v>
      </c>
      <c r="P31" s="2" t="s">
        <v>364</v>
      </c>
    </row>
    <row r="32" spans="2:16">
      <c r="B32" s="2">
        <f>IFERROR(VLOOKUP($H32,ESPN!$B$2:$G$251,2,FALSE),"")</f>
        <v>32</v>
      </c>
      <c r="C32" s="2">
        <f>IFERROR(VLOOKUP($H32,RotoChamp!$B$3:$F$302,2,FALSE),"")</f>
        <v>23</v>
      </c>
      <c r="D32" s="2">
        <f>IFERROR(VLOOKUP($H32,RotoSummit!$B$4:$G$253,2,FALSE),"")</f>
        <v>33</v>
      </c>
      <c r="E32" s="2">
        <f>IFERROR(VLOOKUP($H32,BleacherGM!$B$2:$E$276,2,FALSE),"")</f>
        <v>38</v>
      </c>
      <c r="F32" s="3">
        <f t="shared" si="0"/>
        <v>31.5</v>
      </c>
      <c r="G32" s="7">
        <f t="shared" si="1"/>
        <v>28</v>
      </c>
      <c r="H32" s="9" t="s">
        <v>631</v>
      </c>
      <c r="I32" s="6" t="s">
        <v>65</v>
      </c>
      <c r="J32" s="2" t="s">
        <v>596</v>
      </c>
      <c r="K32" s="2" t="s">
        <v>626</v>
      </c>
      <c r="L32" s="2">
        <f>IFERROR(VLOOKUP($H32,ESPN!$B$2:$G$251,5,FALSE),"ERROR")</f>
        <v>22</v>
      </c>
      <c r="M32" s="2">
        <f>IFERROR(VLOOKUP($H32,ESPN!$B$2:$G$251,6,FALSE),"")</f>
        <v>74</v>
      </c>
      <c r="N32" s="1">
        <v>26.13</v>
      </c>
      <c r="O32" t="str">
        <f>IFERROR(VLOOKUP($H32,BleacherGM!$B$2:$E$276,4,FALSE),"")</f>
        <v>.262-34-87 5SB 79R</v>
      </c>
      <c r="P32" s="2" t="s">
        <v>74</v>
      </c>
    </row>
    <row r="33" spans="2:17">
      <c r="B33" s="2">
        <f>IFERROR(VLOOKUP($H33,ESPN!$B$2:$G$251,2,FALSE),"")</f>
        <v>42</v>
      </c>
      <c r="C33" s="2">
        <f>IFERROR(VLOOKUP($H33,RotoChamp!$B$3:$F$302,2,FALSE),"")</f>
        <v>27</v>
      </c>
      <c r="D33" s="2">
        <f>IFERROR(VLOOKUP($H33,RotoSummit!$B$4:$G$253,2,FALSE),"")</f>
        <v>28</v>
      </c>
      <c r="E33" s="2">
        <f>IFERROR(VLOOKUP($H33,BleacherGM!$B$2:$E$276,2,FALSE),"")</f>
        <v>29</v>
      </c>
      <c r="F33" s="3">
        <f t="shared" si="0"/>
        <v>31.5</v>
      </c>
      <c r="G33" s="7">
        <f t="shared" si="1"/>
        <v>29</v>
      </c>
      <c r="H33" s="9" t="s">
        <v>637</v>
      </c>
      <c r="I33" s="6" t="s">
        <v>362</v>
      </c>
      <c r="J33" s="2" t="s">
        <v>596</v>
      </c>
      <c r="K33" s="2" t="s">
        <v>615</v>
      </c>
      <c r="L33" s="2">
        <f>IFERROR(VLOOKUP($H33,ESPN!$B$2:$G$251,5,FALSE),"ERROR")</f>
        <v>28</v>
      </c>
      <c r="M33" s="2">
        <f>IFERROR(VLOOKUP($H33,ESPN!$B$2:$G$251,6,FALSE),"")</f>
        <v>32</v>
      </c>
      <c r="N33" s="1">
        <v>24.81</v>
      </c>
      <c r="O33" t="str">
        <f>IFERROR(VLOOKUP($H33,BleacherGM!$B$2:$E$276,4,FALSE),"")</f>
        <v>.314-22-97 8SB 84R</v>
      </c>
      <c r="P33" s="2" t="s">
        <v>74</v>
      </c>
    </row>
    <row r="34" spans="2:17">
      <c r="B34" s="2">
        <f>IFERROR(VLOOKUP($H34,ESPN!$B$2:$G$251,2,FALSE),"")</f>
        <v>27</v>
      </c>
      <c r="C34" s="2">
        <f>IFERROR(VLOOKUP($H34,RotoChamp!$B$3:$F$302,2,FALSE),"")</f>
        <v>50</v>
      </c>
      <c r="D34" s="2">
        <f>IFERROR(VLOOKUP($H34,RotoSummit!$B$4:$G$253,2,FALSE),"")</f>
        <v>25</v>
      </c>
      <c r="E34" s="2">
        <f>IFERROR(VLOOKUP($H34,BleacherGM!$B$2:$E$276,2,FALSE),"")</f>
        <v>26</v>
      </c>
      <c r="F34" s="3">
        <f t="shared" si="0"/>
        <v>32</v>
      </c>
      <c r="G34" s="7">
        <f t="shared" si="1"/>
        <v>30</v>
      </c>
      <c r="H34" s="9" t="s">
        <v>674</v>
      </c>
      <c r="I34" s="6" t="s">
        <v>362</v>
      </c>
      <c r="J34" s="2" t="s">
        <v>596</v>
      </c>
      <c r="K34" s="2" t="s">
        <v>630</v>
      </c>
      <c r="L34" s="2">
        <f>IFERROR(VLOOKUP($H34,ESPN!$B$2:$G$251,5,FALSE),"ERROR")</f>
        <v>30</v>
      </c>
      <c r="M34" s="2">
        <f>IFERROR(VLOOKUP($H34,ESPN!$B$2:$G$251,6,FALSE),"")</f>
        <v>43</v>
      </c>
      <c r="N34" s="1">
        <v>19.41</v>
      </c>
      <c r="O34" t="str">
        <f>IFERROR(VLOOKUP($H34,BleacherGM!$B$2:$E$276,4,FALSE),"")</f>
        <v>.298-25-94 8SB 80R</v>
      </c>
      <c r="P34" s="2" t="s">
        <v>73</v>
      </c>
    </row>
    <row r="35" spans="2:17">
      <c r="B35" s="2">
        <f>IFERROR(VLOOKUP($H35,ESPN!$B$2:$G$251,2,FALSE),"")</f>
        <v>22</v>
      </c>
      <c r="C35" s="2">
        <f>IFERROR(VLOOKUP($H35,RotoChamp!$B$3:$F$302,2,FALSE),"")</f>
        <v>31</v>
      </c>
      <c r="D35" s="2">
        <f>IFERROR(VLOOKUP($H35,RotoSummit!$B$4:$G$253,2,FALSE),"")</f>
        <v>32</v>
      </c>
      <c r="E35" s="2">
        <f>IFERROR(VLOOKUP($H35,BleacherGM!$B$2:$E$276,2,FALSE),"")</f>
        <v>44</v>
      </c>
      <c r="F35" s="3">
        <f t="shared" si="0"/>
        <v>32.25</v>
      </c>
      <c r="G35" s="7">
        <f t="shared" si="1"/>
        <v>31</v>
      </c>
      <c r="H35" s="9" t="s">
        <v>644</v>
      </c>
      <c r="I35" s="6" t="s">
        <v>362</v>
      </c>
      <c r="J35" s="2" t="s">
        <v>609</v>
      </c>
      <c r="K35" s="2" t="s">
        <v>645</v>
      </c>
      <c r="L35" s="2">
        <f>IFERROR(VLOOKUP($H35,ESPN!$B$2:$G$251,5,FALSE),"ERROR")</f>
        <v>25</v>
      </c>
      <c r="M35" s="2">
        <f>IFERROR(VLOOKUP($H35,ESPN!$B$2:$G$251,6,FALSE),"")</f>
        <v>84</v>
      </c>
      <c r="N35" s="1">
        <v>23.94</v>
      </c>
      <c r="O35" t="str">
        <f>IFERROR(VLOOKUP($H35,BleacherGM!$B$2:$E$276,4,FALSE),"")</f>
        <v>14-14 0Sv 3.46ERA 222K</v>
      </c>
      <c r="P35" s="2" t="s">
        <v>366</v>
      </c>
    </row>
    <row r="36" spans="2:17">
      <c r="B36" s="2">
        <f>IFERROR(VLOOKUP($H36,ESPN!$B$2:$G$251,2,FALSE),"")</f>
        <v>23</v>
      </c>
      <c r="C36" s="2">
        <f>IFERROR(VLOOKUP($H36,RotoChamp!$B$3:$F$302,2,FALSE),"")</f>
        <v>65</v>
      </c>
      <c r="D36" s="2">
        <f>IFERROR(VLOOKUP($H36,RotoSummit!$B$4:$G$253,2,FALSE),"")</f>
        <v>24</v>
      </c>
      <c r="E36" s="2">
        <f>IFERROR(VLOOKUP($H36,BleacherGM!$B$2:$E$276,2,FALSE),"")</f>
        <v>22</v>
      </c>
      <c r="F36" s="3">
        <f t="shared" si="0"/>
        <v>33.5</v>
      </c>
      <c r="G36" s="7">
        <f t="shared" si="1"/>
        <v>32</v>
      </c>
      <c r="H36" s="13" t="s">
        <v>691</v>
      </c>
      <c r="I36" s="6" t="s">
        <v>362</v>
      </c>
      <c r="J36" s="2" t="s">
        <v>642</v>
      </c>
      <c r="K36" s="2" t="s">
        <v>692</v>
      </c>
      <c r="L36" s="2">
        <f>IFERROR(VLOOKUP($H36,ESPN!$B$2:$G$251,5,FALSE),"ERROR")</f>
        <v>29</v>
      </c>
      <c r="M36" s="2">
        <f>IFERROR(VLOOKUP($H36,ESPN!$B$2:$G$251,6,FALSE),"")</f>
        <v>207</v>
      </c>
      <c r="N36" s="1">
        <v>16.16</v>
      </c>
      <c r="O36" t="str">
        <f>IFERROR(VLOOKUP($H36,BleacherGM!$B$2:$E$276,4,FALSE),"")</f>
        <v>.254-14-61 13SB 60R</v>
      </c>
      <c r="P36" s="2" t="s">
        <v>367</v>
      </c>
    </row>
    <row r="37" spans="2:17">
      <c r="B37" s="2">
        <f>IFERROR(VLOOKUP($H37,ESPN!$B$2:$G$251,2,FALSE),"")</f>
        <v>21</v>
      </c>
      <c r="C37" s="2">
        <f>IFERROR(VLOOKUP($H37,RotoChamp!$B$3:$F$302,2,FALSE),"")</f>
        <v>46</v>
      </c>
      <c r="D37" s="2">
        <f>IFERROR(VLOOKUP($H37,RotoSummit!$B$4:$G$253,2,FALSE),"")</f>
        <v>42</v>
      </c>
      <c r="E37" s="2">
        <f>IFERROR(VLOOKUP($H37,BleacherGM!$B$2:$E$276,2,FALSE),"")</f>
        <v>35</v>
      </c>
      <c r="F37" s="3">
        <f t="shared" si="0"/>
        <v>36</v>
      </c>
      <c r="G37" s="7">
        <f t="shared" si="1"/>
        <v>33</v>
      </c>
      <c r="H37" s="9" t="s">
        <v>668</v>
      </c>
      <c r="I37" s="6" t="s">
        <v>362</v>
      </c>
      <c r="J37" s="2" t="s">
        <v>609</v>
      </c>
      <c r="K37" s="2" t="s">
        <v>650</v>
      </c>
      <c r="L37" s="2">
        <f>IFERROR(VLOOKUP($H37,ESPN!$B$2:$G$251,5,FALSE),"ERROR")</f>
        <v>27</v>
      </c>
      <c r="M37" s="2">
        <f>IFERROR(VLOOKUP($H37,ESPN!$B$2:$G$251,6,FALSE),"")</f>
        <v>57</v>
      </c>
      <c r="N37" s="1">
        <v>20.43</v>
      </c>
      <c r="O37" t="str">
        <f>IFERROR(VLOOKUP($H37,BleacherGM!$B$2:$E$276,4,FALSE),"")</f>
        <v>13-14 0Sv 2.73ERA 220K</v>
      </c>
      <c r="P37" s="2" t="s">
        <v>365</v>
      </c>
    </row>
    <row r="38" spans="2:17">
      <c r="B38" s="2">
        <f>IFERROR(VLOOKUP($H38,ESPN!$B$2:$G$251,2,FALSE),"")</f>
        <v>43</v>
      </c>
      <c r="C38" s="2">
        <f>IFERROR(VLOOKUP($H38,RotoChamp!$B$3:$F$302,2,FALSE),"")</f>
        <v>35</v>
      </c>
      <c r="D38" s="2">
        <f>IFERROR(VLOOKUP($H38,RotoSummit!$B$4:$G$253,2,FALSE),"")</f>
        <v>31</v>
      </c>
      <c r="E38" s="2">
        <f>IFERROR(VLOOKUP($H38,BleacherGM!$B$2:$E$276,2,FALSE),"")</f>
        <v>37</v>
      </c>
      <c r="F38" s="3">
        <f t="shared" si="0"/>
        <v>36.5</v>
      </c>
      <c r="G38" s="7">
        <f t="shared" si="1"/>
        <v>34</v>
      </c>
      <c r="H38" s="9" t="s">
        <v>651</v>
      </c>
      <c r="I38" s="6" t="s">
        <v>362</v>
      </c>
      <c r="J38" s="2" t="s">
        <v>589</v>
      </c>
      <c r="K38" s="2" t="s">
        <v>652</v>
      </c>
      <c r="L38" s="2">
        <f>IFERROR(VLOOKUP($H38,ESPN!$B$2:$G$251,5,FALSE),"ERROR")</f>
        <v>36</v>
      </c>
      <c r="M38" s="2">
        <f>IFERROR(VLOOKUP($H38,ESPN!$B$2:$G$251,6,FALSE),"")</f>
        <v>41</v>
      </c>
      <c r="N38" s="1">
        <v>21.97</v>
      </c>
      <c r="O38" t="str">
        <f>IFERROR(VLOOKUP($H38,BleacherGM!$B$2:$E$276,4,FALSE),"")</f>
        <v>.300-31-105 1SB 69R</v>
      </c>
      <c r="P38" s="2" t="s">
        <v>69</v>
      </c>
    </row>
    <row r="39" spans="2:17">
      <c r="B39" s="2">
        <f>IFERROR(VLOOKUP($H39,ESPN!$B$2:$G$251,2,FALSE),"")</f>
        <v>35</v>
      </c>
      <c r="C39" s="2">
        <f>IFERROR(VLOOKUP($H39,RotoChamp!$B$3:$F$302,2,FALSE),"")</f>
        <v>64</v>
      </c>
      <c r="D39" s="2">
        <f>IFERROR(VLOOKUP($H39,RotoSummit!$B$4:$G$253,2,FALSE),"")</f>
        <v>23</v>
      </c>
      <c r="E39" s="2">
        <f>IFERROR(VLOOKUP($H39,BleacherGM!$B$2:$E$276,2,FALSE),"")</f>
        <v>25</v>
      </c>
      <c r="F39" s="3">
        <f t="shared" si="0"/>
        <v>36.75</v>
      </c>
      <c r="G39" s="7">
        <f t="shared" si="1"/>
        <v>35</v>
      </c>
      <c r="H39" s="9" t="s">
        <v>690</v>
      </c>
      <c r="I39" s="6" t="s">
        <v>362</v>
      </c>
      <c r="J39" s="2" t="s">
        <v>642</v>
      </c>
      <c r="K39" s="2" t="s">
        <v>630</v>
      </c>
      <c r="L39" s="2">
        <f>IFERROR(VLOOKUP($H39,ESPN!$B$2:$G$251,5,FALSE),"ERROR")</f>
        <v>32</v>
      </c>
      <c r="M39" s="2">
        <f>IFERROR(VLOOKUP($H39,ESPN!$B$2:$G$251,6,FALSE),"")</f>
        <v>39</v>
      </c>
      <c r="N39" s="1">
        <v>16.239999999999998</v>
      </c>
      <c r="O39" t="str">
        <f>IFERROR(VLOOKUP($H39,BleacherGM!$B$2:$E$276,4,FALSE),"")</f>
        <v>.296-32-106 1SB 82R</v>
      </c>
      <c r="P39" s="2" t="s">
        <v>68</v>
      </c>
    </row>
    <row r="40" spans="2:17">
      <c r="B40" s="2">
        <f>IFERROR(VLOOKUP($H40,ESPN!$B$2:$G$251,2,FALSE),"")</f>
        <v>44</v>
      </c>
      <c r="C40" s="2">
        <f>IFERROR(VLOOKUP($H40,RotoChamp!$B$3:$F$302,2,FALSE),"")</f>
        <v>38</v>
      </c>
      <c r="D40" s="2">
        <f>IFERROR(VLOOKUP($H40,RotoSummit!$B$4:$G$253,2,FALSE),"")</f>
        <v>35</v>
      </c>
      <c r="E40" s="2">
        <f>IFERROR(VLOOKUP($H40,BleacherGM!$B$2:$E$276,2,FALSE),"")</f>
        <v>39</v>
      </c>
      <c r="F40" s="3">
        <f t="shared" si="0"/>
        <v>39</v>
      </c>
      <c r="G40" s="7">
        <f t="shared" si="1"/>
        <v>36</v>
      </c>
      <c r="H40" s="9" t="s">
        <v>656</v>
      </c>
      <c r="I40" s="6" t="s">
        <v>362</v>
      </c>
      <c r="J40" s="2" t="s">
        <v>596</v>
      </c>
      <c r="K40" s="2" t="s">
        <v>657</v>
      </c>
      <c r="L40" s="2">
        <f>IFERROR(VLOOKUP($H40,ESPN!$B$2:$G$251,5,FALSE),"ERROR")</f>
        <v>32</v>
      </c>
      <c r="M40" s="2">
        <f>IFERROR(VLOOKUP($H40,ESPN!$B$2:$G$251,6,FALSE),"")</f>
        <v>89</v>
      </c>
      <c r="N40" s="1">
        <v>21.68</v>
      </c>
      <c r="O40" t="str">
        <f>IFERROR(VLOOKUP($H40,BleacherGM!$B$2:$E$276,4,FALSE),"")</f>
        <v>.296-22-75 2SB 83R</v>
      </c>
      <c r="P40" s="2" t="s">
        <v>363</v>
      </c>
    </row>
    <row r="41" spans="2:17">
      <c r="B41" s="2">
        <f>IFERROR(VLOOKUP($H41,ESPN!$B$2:$G$251,2,FALSE),"")</f>
        <v>33</v>
      </c>
      <c r="C41" s="2">
        <f>IFERROR(VLOOKUP($H41,RotoChamp!$B$3:$F$302,2,FALSE),"")</f>
        <v>45</v>
      </c>
      <c r="D41" s="2">
        <f>IFERROR(VLOOKUP($H41,RotoSummit!$B$4:$G$253,2,FALSE),"")</f>
        <v>38</v>
      </c>
      <c r="E41" s="2">
        <f>IFERROR(VLOOKUP($H41,BleacherGM!$B$2:$E$276,2,FALSE),"")</f>
        <v>41</v>
      </c>
      <c r="F41" s="3">
        <f t="shared" si="0"/>
        <v>39.25</v>
      </c>
      <c r="G41" s="7">
        <f t="shared" si="1"/>
        <v>37</v>
      </c>
      <c r="H41" s="9" t="s">
        <v>667</v>
      </c>
      <c r="I41" s="6" t="s">
        <v>362</v>
      </c>
      <c r="J41" s="2" t="s">
        <v>609</v>
      </c>
      <c r="K41" s="2" t="s">
        <v>615</v>
      </c>
      <c r="L41" s="2">
        <f>IFERROR(VLOOKUP($H41,ESPN!$B$2:$G$251,5,FALSE),"ERROR")</f>
        <v>28</v>
      </c>
      <c r="M41" s="2">
        <f>IFERROR(VLOOKUP($H41,ESPN!$B$2:$G$251,6,FALSE),"")</f>
        <v>29</v>
      </c>
      <c r="N41" s="1">
        <v>20.71</v>
      </c>
      <c r="O41" t="str">
        <f>IFERROR(VLOOKUP($H41,BleacherGM!$B$2:$E$276,4,FALSE),"")</f>
        <v>14-9 0Sv 2.79ERA 194K</v>
      </c>
      <c r="P41" s="2" t="s">
        <v>363</v>
      </c>
    </row>
    <row r="42" spans="2:17">
      <c r="B42" s="2">
        <f>IFERROR(VLOOKUP($H42,ESPN!$B$2:$G$251,2,FALSE),"")</f>
        <v>49</v>
      </c>
      <c r="C42" s="2">
        <f>IFERROR(VLOOKUP($H42,RotoChamp!$B$3:$F$302,2,FALSE),"")</f>
        <v>32</v>
      </c>
      <c r="D42" s="2">
        <f>IFERROR(VLOOKUP($H42,RotoSummit!$B$4:$G$253,2,FALSE),"")</f>
        <v>36</v>
      </c>
      <c r="E42" s="2">
        <f>IFERROR(VLOOKUP($H42,BleacherGM!$B$2:$E$276,2,FALSE),"")</f>
        <v>47</v>
      </c>
      <c r="F42" s="3">
        <f t="shared" si="0"/>
        <v>41</v>
      </c>
      <c r="G42" s="7">
        <f t="shared" si="1"/>
        <v>38</v>
      </c>
      <c r="H42" s="9" t="s">
        <v>646</v>
      </c>
      <c r="I42" s="6" t="s">
        <v>362</v>
      </c>
      <c r="J42" s="2" t="s">
        <v>604</v>
      </c>
      <c r="K42" s="2" t="s">
        <v>647</v>
      </c>
      <c r="L42" s="2">
        <f>IFERROR(VLOOKUP($H42,ESPN!$B$2:$G$251,5,FALSE),"ERROR")</f>
        <v>22</v>
      </c>
      <c r="M42" s="2">
        <f>IFERROR(VLOOKUP($H42,ESPN!$B$2:$G$251,6,FALSE),"")</f>
        <v>34</v>
      </c>
      <c r="N42" s="1">
        <v>23.41</v>
      </c>
      <c r="O42" t="str">
        <f>IFERROR(VLOOKUP($H42,BleacherGM!$B$2:$E$276,4,FALSE),"")</f>
        <v>.307-10-66 22SB 91R</v>
      </c>
      <c r="P42" s="2" t="s">
        <v>70</v>
      </c>
    </row>
    <row r="43" spans="2:17">
      <c r="B43" s="2">
        <f>IFERROR(VLOOKUP($H43,ESPN!$B$2:$G$251,2,FALSE),"")</f>
        <v>37</v>
      </c>
      <c r="C43" s="2">
        <f>IFERROR(VLOOKUP($H43,RotoChamp!$B$3:$F$302,2,FALSE),"")</f>
        <v>43</v>
      </c>
      <c r="D43" s="2">
        <f>IFERROR(VLOOKUP($H43,RotoSummit!$B$4:$G$253,2,FALSE),"")</f>
        <v>48</v>
      </c>
      <c r="E43" s="2">
        <f>IFERROR(VLOOKUP($H43,BleacherGM!$B$2:$E$276,2,FALSE),"")</f>
        <v>45</v>
      </c>
      <c r="F43" s="3">
        <f t="shared" si="0"/>
        <v>43.25</v>
      </c>
      <c r="G43" s="7">
        <f t="shared" si="1"/>
        <v>39</v>
      </c>
      <c r="H43" s="9" t="s">
        <v>664</v>
      </c>
      <c r="I43" s="6" t="s">
        <v>362</v>
      </c>
      <c r="J43" s="2" t="s">
        <v>596</v>
      </c>
      <c r="K43" s="2" t="s">
        <v>592</v>
      </c>
      <c r="L43" s="2">
        <f>IFERROR(VLOOKUP($H43,ESPN!$B$2:$G$251,5,FALSE),"ERROR")</f>
        <v>24</v>
      </c>
      <c r="M43" s="2">
        <f>IFERROR(VLOOKUP($H43,ESPN!$B$2:$G$251,6,FALSE),"")</f>
        <v>65</v>
      </c>
      <c r="N43" s="1">
        <v>21.31</v>
      </c>
      <c r="O43" t="str">
        <f>IFERROR(VLOOKUP($H43,BleacherGM!$B$2:$E$276,4,FALSE),"")</f>
        <v>.256-32-97 8SB 84R</v>
      </c>
      <c r="P43" s="2" t="s">
        <v>70</v>
      </c>
    </row>
    <row r="44" spans="2:17">
      <c r="B44" s="2">
        <f>IFERROR(VLOOKUP($H44,ESPN!$B$2:$G$251,2,FALSE),"")</f>
        <v>51</v>
      </c>
      <c r="C44" s="2">
        <f>IFERROR(VLOOKUP($H44,RotoChamp!$B$3:$F$302,2,FALSE),"")</f>
        <v>49</v>
      </c>
      <c r="D44" s="2">
        <f>IFERROR(VLOOKUP($H44,RotoSummit!$B$4:$G$253,2,FALSE),"")</f>
        <v>44</v>
      </c>
      <c r="E44" s="2">
        <f>IFERROR(VLOOKUP($H44,BleacherGM!$B$2:$E$276,2,FALSE),"")</f>
        <v>32</v>
      </c>
      <c r="F44" s="3">
        <f t="shared" si="0"/>
        <v>44</v>
      </c>
      <c r="G44" s="7">
        <f t="shared" si="1"/>
        <v>40</v>
      </c>
      <c r="H44" s="9" t="s">
        <v>672</v>
      </c>
      <c r="I44" s="6" t="s">
        <v>362</v>
      </c>
      <c r="J44" s="2" t="s">
        <v>673</v>
      </c>
      <c r="K44" s="2" t="s">
        <v>590</v>
      </c>
      <c r="L44" s="2">
        <f>IFERROR(VLOOKUP($H44,ESPN!$B$2:$G$251,5,FALSE),"ERROR")</f>
        <v>33</v>
      </c>
      <c r="M44" s="2">
        <f>IFERROR(VLOOKUP($H44,ESPN!$B$2:$G$251,6,FALSE),"")</f>
        <v>61</v>
      </c>
      <c r="N44" s="1">
        <v>19.54</v>
      </c>
      <c r="O44" t="str">
        <f>IFERROR(VLOOKUP($H44,BleacherGM!$B$2:$E$276,4,FALSE),"")</f>
        <v>.331-12-103 1SB 76R</v>
      </c>
      <c r="P44" s="2" t="s">
        <v>366</v>
      </c>
    </row>
    <row r="45" spans="2:17">
      <c r="B45" s="2">
        <f>IFERROR(VLOOKUP($H45,ESPN!$B$2:$G$251,2,FALSE),"")</f>
        <v>38</v>
      </c>
      <c r="C45" s="2">
        <f>IFERROR(VLOOKUP($H45,RotoChamp!$B$3:$F$302,2,FALSE),"")</f>
        <v>61</v>
      </c>
      <c r="D45" s="2">
        <f>IFERROR(VLOOKUP($H45,RotoSummit!$B$4:$G$253,2,FALSE),"")</f>
        <v>34</v>
      </c>
      <c r="E45" s="2">
        <f>IFERROR(VLOOKUP($H45,BleacherGM!$B$2:$E$276,2,FALSE),"")</f>
        <v>48</v>
      </c>
      <c r="F45" s="3">
        <f t="shared" si="0"/>
        <v>45.25</v>
      </c>
      <c r="G45" s="7">
        <f t="shared" si="1"/>
        <v>41</v>
      </c>
      <c r="H45" s="9" t="s">
        <v>687</v>
      </c>
      <c r="I45" s="6" t="s">
        <v>362</v>
      </c>
      <c r="J45" s="2" t="s">
        <v>609</v>
      </c>
      <c r="K45" s="2" t="s">
        <v>636</v>
      </c>
      <c r="L45" s="2">
        <f>IFERROR(VLOOKUP($H45,ESPN!$B$2:$G$251,5,FALSE),"ERROR")</f>
        <v>31</v>
      </c>
      <c r="M45" s="2">
        <f>IFERROR(VLOOKUP($H45,ESPN!$B$2:$G$251,6,FALSE),"")</f>
        <v>31</v>
      </c>
      <c r="N45" s="1">
        <v>17</v>
      </c>
      <c r="O45" t="str">
        <f>IFERROR(VLOOKUP($H45,BleacherGM!$B$2:$E$276,4,FALSE),"")</f>
        <v>16-10 0Sv 3.17ERA 192K</v>
      </c>
      <c r="P45" s="2" t="s">
        <v>74</v>
      </c>
    </row>
    <row r="46" spans="2:17">
      <c r="B46" s="2">
        <f>IFERROR(VLOOKUP($H46,ESPN!$B$2:$G$251,2,FALSE),"")</f>
        <v>41</v>
      </c>
      <c r="C46" s="2">
        <f>IFERROR(VLOOKUP($H46,RotoChamp!$B$3:$F$302,2,FALSE),"")</f>
        <v>36</v>
      </c>
      <c r="D46" s="2">
        <f>IFERROR(VLOOKUP($H46,RotoSummit!$B$4:$G$253,2,FALSE),"")</f>
        <v>47</v>
      </c>
      <c r="E46" s="2">
        <f>IFERROR(VLOOKUP($H46,BleacherGM!$B$2:$E$276,2,FALSE),"")</f>
        <v>62</v>
      </c>
      <c r="F46" s="3">
        <f t="shared" si="0"/>
        <v>46.5</v>
      </c>
      <c r="G46" s="7">
        <f t="shared" si="1"/>
        <v>42</v>
      </c>
      <c r="H46" s="13" t="s">
        <v>653</v>
      </c>
      <c r="I46" s="6" t="s">
        <v>65</v>
      </c>
      <c r="J46" s="2" t="s">
        <v>629</v>
      </c>
      <c r="K46" s="2" t="s">
        <v>654</v>
      </c>
      <c r="L46" s="2">
        <f>IFERROR(VLOOKUP($H46,ESPN!$B$2:$G$251,5,FALSE),"ERROR")</f>
        <v>25</v>
      </c>
      <c r="M46" s="2">
        <f>IFERROR(VLOOKUP($H46,ESPN!$B$2:$G$251,6,FALSE),"")</f>
        <v>143</v>
      </c>
      <c r="N46" s="1">
        <v>21.76</v>
      </c>
      <c r="O46" t="str">
        <f>IFERROR(VLOOKUP($H46,BleacherGM!$B$2:$E$276,4,FALSE),"")</f>
        <v>.239-27-79 5SB 84R</v>
      </c>
      <c r="P46" s="2" t="s">
        <v>367</v>
      </c>
    </row>
    <row r="47" spans="2:17">
      <c r="B47" s="2">
        <f>IFERROR(VLOOKUP($H47,ESPN!$B$2:$G$251,2,FALSE),"")</f>
        <v>36</v>
      </c>
      <c r="C47" s="2">
        <f>IFERROR(VLOOKUP($H47,RotoChamp!$B$3:$F$302,2,FALSE),"")</f>
        <v>54</v>
      </c>
      <c r="D47" s="2">
        <f>IFERROR(VLOOKUP($H47,RotoSummit!$B$4:$G$253,2,FALSE),"")</f>
        <v>50</v>
      </c>
      <c r="E47" s="2">
        <f>IFERROR(VLOOKUP($H47,BleacherGM!$B$2:$E$276,2,FALSE),"")</f>
        <v>51</v>
      </c>
      <c r="F47" s="3">
        <f t="shared" si="0"/>
        <v>47.75</v>
      </c>
      <c r="G47" s="7">
        <f t="shared" si="1"/>
        <v>43</v>
      </c>
      <c r="H47" s="9" t="s">
        <v>678</v>
      </c>
      <c r="I47" s="6" t="s">
        <v>362</v>
      </c>
      <c r="J47" s="2" t="s">
        <v>609</v>
      </c>
      <c r="K47" s="2" t="s">
        <v>643</v>
      </c>
      <c r="L47" s="2">
        <f>IFERROR(VLOOKUP($H47,ESPN!$B$2:$G$251,5,FALSE),"ERROR")</f>
        <v>26</v>
      </c>
      <c r="M47" s="2">
        <f>IFERROR(VLOOKUP($H47,ESPN!$B$2:$G$251,6,FALSE),"")</f>
        <v>66</v>
      </c>
      <c r="N47" s="1">
        <v>18.84</v>
      </c>
      <c r="O47" t="str">
        <f>IFERROR(VLOOKUP($H47,BleacherGM!$B$2:$E$276,4,FALSE),"")</f>
        <v>12-13 0Sv 3.49ERA 218K</v>
      </c>
      <c r="P47" s="2" t="s">
        <v>365</v>
      </c>
    </row>
    <row r="48" spans="2:17">
      <c r="B48" s="2">
        <f>IFERROR(VLOOKUP($H48,ESPN!$B$2:$G$251,2,FALSE),"")</f>
        <v>62</v>
      </c>
      <c r="C48" s="2">
        <f>IFERROR(VLOOKUP($H48,RotoChamp!$B$3:$F$302,2,FALSE),"")</f>
        <v>40</v>
      </c>
      <c r="D48" s="2">
        <f>IFERROR(VLOOKUP($H48,RotoSummit!$B$4:$G$253,2,FALSE),"")</f>
        <v>46</v>
      </c>
      <c r="E48" s="2">
        <f>IFERROR(VLOOKUP($H48,BleacherGM!$B$2:$E$276,2,FALSE),"")</f>
        <v>43</v>
      </c>
      <c r="F48" s="3">
        <f t="shared" si="0"/>
        <v>47.75</v>
      </c>
      <c r="G48" s="7">
        <f t="shared" si="1"/>
        <v>44</v>
      </c>
      <c r="H48" s="8" t="s">
        <v>659</v>
      </c>
      <c r="J48" s="2" t="s">
        <v>660</v>
      </c>
      <c r="K48" s="2" t="s">
        <v>630</v>
      </c>
      <c r="L48" s="2">
        <f>IFERROR(VLOOKUP($H48,ESPN!$B$2:$G$251,5,FALSE),"ERROR")</f>
        <v>35</v>
      </c>
      <c r="M48" s="2">
        <f>IFERROR(VLOOKUP($H48,ESPN!$B$2:$G$251,6,FALSE),"")</f>
        <v>28</v>
      </c>
      <c r="N48" s="1">
        <v>21.47</v>
      </c>
      <c r="O48" t="str">
        <f>IFERROR(VLOOKUP($H48,BleacherGM!$B$2:$E$276,4,FALSE),"")</f>
        <v>.338-11-105 6SB 88R</v>
      </c>
      <c r="Q48" s="2" t="s">
        <v>363</v>
      </c>
    </row>
    <row r="49" spans="2:17">
      <c r="B49" s="2">
        <f>IFERROR(VLOOKUP($H49,ESPN!$B$2:$G$251,2,FALSE),"")</f>
        <v>47</v>
      </c>
      <c r="C49" s="2">
        <f>IFERROR(VLOOKUP($H49,RotoChamp!$B$3:$F$302,2,FALSE),"")</f>
        <v>29</v>
      </c>
      <c r="D49" s="2">
        <f>IFERROR(VLOOKUP($H49,RotoSummit!$B$4:$G$253,2,FALSE),"")</f>
        <v>57</v>
      </c>
      <c r="E49" s="2">
        <f>IFERROR(VLOOKUP($H49,BleacherGM!$B$2:$E$276,2,FALSE),"")</f>
        <v>59</v>
      </c>
      <c r="F49" s="3">
        <f t="shared" si="0"/>
        <v>48</v>
      </c>
      <c r="G49" s="7">
        <f t="shared" si="1"/>
        <v>45</v>
      </c>
      <c r="H49" s="9" t="s">
        <v>639</v>
      </c>
      <c r="I49" s="6" t="s">
        <v>362</v>
      </c>
      <c r="J49" s="2" t="s">
        <v>607</v>
      </c>
      <c r="K49" s="2" t="s">
        <v>640</v>
      </c>
      <c r="L49" s="2">
        <f>IFERROR(VLOOKUP($H49,ESPN!$B$2:$G$251,5,FALSE),"ERROR")</f>
        <v>32</v>
      </c>
      <c r="M49" s="2">
        <f>IFERROR(VLOOKUP($H49,ESPN!$B$2:$G$251,6,FALSE),"")</f>
        <v>138</v>
      </c>
      <c r="N49" s="1">
        <v>24.32</v>
      </c>
      <c r="O49" t="str">
        <f>IFERROR(VLOOKUP($H49,BleacherGM!$B$2:$E$276,4,FALSE),"")</f>
        <v>.233-36-82 1SB 88R</v>
      </c>
      <c r="P49" s="2" t="s">
        <v>366</v>
      </c>
    </row>
    <row r="50" spans="2:17">
      <c r="B50" s="2">
        <f>IFERROR(VLOOKUP($H50,ESPN!$B$2:$G$251,2,FALSE),"")</f>
        <v>57</v>
      </c>
      <c r="C50" s="2">
        <f>IFERROR(VLOOKUP($H50,RotoChamp!$B$3:$F$302,2,FALSE),"")</f>
        <v>42</v>
      </c>
      <c r="D50" s="2">
        <f>IFERROR(VLOOKUP($H50,RotoSummit!$B$4:$G$253,2,FALSE),"")</f>
        <v>37</v>
      </c>
      <c r="E50" s="2">
        <f>IFERROR(VLOOKUP($H50,BleacherGM!$B$2:$E$276,2,FALSE),"")</f>
        <v>57</v>
      </c>
      <c r="F50" s="3">
        <f t="shared" si="0"/>
        <v>48.25</v>
      </c>
      <c r="G50" s="7">
        <f t="shared" si="1"/>
        <v>46</v>
      </c>
      <c r="H50" s="9" t="s">
        <v>662</v>
      </c>
      <c r="I50" s="6" t="s">
        <v>65</v>
      </c>
      <c r="J50" s="2" t="s">
        <v>589</v>
      </c>
      <c r="K50" s="2" t="s">
        <v>663</v>
      </c>
      <c r="L50" s="2">
        <f>IFERROR(VLOOKUP($H50,ESPN!$B$2:$G$251,5,FALSE),"ERROR")</f>
        <v>22</v>
      </c>
      <c r="M50" s="2">
        <f>IFERROR(VLOOKUP($H50,ESPN!$B$2:$G$251,6,FALSE),"")</f>
        <v>81</v>
      </c>
      <c r="N50" s="1">
        <v>21.35</v>
      </c>
      <c r="O50" t="str">
        <f>IFERROR(VLOOKUP($H50,BleacherGM!$B$2:$E$276,4,FALSE),"")</f>
        <v>.293-19-78 11SB 66R</v>
      </c>
      <c r="P50" s="2" t="s">
        <v>71</v>
      </c>
    </row>
    <row r="51" spans="2:17">
      <c r="B51" s="2">
        <f>IFERROR(VLOOKUP($H51,ESPN!$B$2:$G$251,2,FALSE),"")</f>
        <v>30</v>
      </c>
      <c r="C51" s="2">
        <f>IFERROR(VLOOKUP($H51,RotoChamp!$B$3:$F$302,2,FALSE),"")</f>
        <v>58</v>
      </c>
      <c r="D51" s="2">
        <f>IFERROR(VLOOKUP($H51,RotoSummit!$B$4:$G$253,2,FALSE),"")</f>
        <v>43</v>
      </c>
      <c r="E51" s="2">
        <f>IFERROR(VLOOKUP($H51,BleacherGM!$B$2:$E$276,2,FALSE),"")</f>
        <v>70</v>
      </c>
      <c r="F51" s="3">
        <f t="shared" si="0"/>
        <v>50.25</v>
      </c>
      <c r="G51" s="7">
        <f t="shared" si="1"/>
        <v>47</v>
      </c>
      <c r="H51" s="9" t="s">
        <v>684</v>
      </c>
      <c r="I51" s="6" t="s">
        <v>362</v>
      </c>
      <c r="J51" s="2" t="s">
        <v>604</v>
      </c>
      <c r="K51" s="2" t="s">
        <v>630</v>
      </c>
      <c r="L51" s="2">
        <f>IFERROR(VLOOKUP($H51,ESPN!$B$2:$G$251,5,FALSE),"ERROR")</f>
        <v>23</v>
      </c>
      <c r="M51" s="2">
        <f>IFERROR(VLOOKUP($H51,ESPN!$B$2:$G$251,6,FALSE),"")</f>
        <v>50</v>
      </c>
      <c r="N51" s="1">
        <v>18.100000000000001</v>
      </c>
      <c r="O51" t="str">
        <f>IFERROR(VLOOKUP($H51,BleacherGM!$B$2:$E$276,4,FALSE),"")</f>
        <v>.279-5-60 37SB 96R</v>
      </c>
      <c r="P51" s="2" t="s">
        <v>364</v>
      </c>
    </row>
    <row r="52" spans="2:17">
      <c r="B52" s="2">
        <f>IFERROR(VLOOKUP($H52,ESPN!$B$2:$G$251,2,FALSE),"")</f>
        <v>63</v>
      </c>
      <c r="C52" s="2">
        <f>IFERROR(VLOOKUP($H52,RotoChamp!$B$3:$F$302,2,FALSE),"")</f>
        <v>22</v>
      </c>
      <c r="D52" s="2">
        <f>IFERROR(VLOOKUP($H52,RotoSummit!$B$4:$G$253,2,FALSE),"")</f>
        <v>58</v>
      </c>
      <c r="E52" s="2">
        <f>IFERROR(VLOOKUP($H52,BleacherGM!$B$2:$E$276,2,FALSE),"")</f>
        <v>63</v>
      </c>
      <c r="F52" s="3">
        <f t="shared" si="0"/>
        <v>51.5</v>
      </c>
      <c r="G52" s="7">
        <f t="shared" si="1"/>
        <v>48</v>
      </c>
      <c r="H52" s="8" t="s">
        <v>628</v>
      </c>
      <c r="J52" s="2" t="s">
        <v>629</v>
      </c>
      <c r="K52" s="2" t="s">
        <v>630</v>
      </c>
      <c r="L52" s="2">
        <f>IFERROR(VLOOKUP($H52,ESPN!$B$2:$G$251,5,FALSE),"ERROR")</f>
        <v>30</v>
      </c>
      <c r="M52" s="2">
        <f>IFERROR(VLOOKUP($H52,ESPN!$B$2:$G$251,6,FALSE),"")</f>
        <v>68</v>
      </c>
      <c r="N52" s="1">
        <v>27.08</v>
      </c>
      <c r="O52" t="str">
        <f>IFERROR(VLOOKUP($H52,BleacherGM!$B$2:$E$276,4,FALSE),"")</f>
        <v>.320-30-75 4SB 72R</v>
      </c>
      <c r="Q52" s="2" t="s">
        <v>363</v>
      </c>
    </row>
    <row r="53" spans="2:17">
      <c r="B53" s="2">
        <f>IFERROR(VLOOKUP($H53,ESPN!$B$2:$G$251,2,FALSE),"")</f>
        <v>52</v>
      </c>
      <c r="D53" s="2">
        <f>IFERROR(VLOOKUP($H53,RotoSummit!$B$4:$G$253,2,FALSE),"")</f>
        <v>70</v>
      </c>
      <c r="E53" s="2">
        <f>IFERROR(VLOOKUP($H53,BleacherGM!$B$2:$E$276,2,FALSE),"")</f>
        <v>36</v>
      </c>
      <c r="F53" s="3">
        <f t="shared" si="0"/>
        <v>52.666666666666664</v>
      </c>
      <c r="G53" s="7">
        <f t="shared" si="1"/>
        <v>49</v>
      </c>
      <c r="H53" s="9" t="s">
        <v>427</v>
      </c>
      <c r="I53" s="6" t="s">
        <v>362</v>
      </c>
      <c r="J53" s="2" t="s">
        <v>642</v>
      </c>
      <c r="K53" s="2" t="s">
        <v>617</v>
      </c>
      <c r="L53" s="2">
        <f>IFERROR(VLOOKUP($H53,ESPN!$B$2:$G$251,5,FALSE),"ERROR")</f>
        <v>36</v>
      </c>
      <c r="M53" s="2">
        <f>IFERROR(VLOOKUP($H53,ESPN!$B$2:$G$251,6,FALSE),"")</f>
        <v>189</v>
      </c>
      <c r="N53" s="1">
        <v>1.62</v>
      </c>
      <c r="O53" t="str">
        <f>IFERROR(VLOOKUP($H53,BleacherGM!$B$2:$E$276,4,FALSE),"")</f>
        <v>.276-16-62 4SB 67R</v>
      </c>
      <c r="P53" s="2" t="s">
        <v>363</v>
      </c>
    </row>
    <row r="54" spans="2:17">
      <c r="B54" s="2">
        <f>IFERROR(VLOOKUP($H54,ESPN!$B$2:$G$251,2,FALSE),"")</f>
        <v>50</v>
      </c>
      <c r="C54" s="2">
        <f>IFERROR(VLOOKUP($H54,RotoChamp!$B$3:$F$302,2,FALSE),"")</f>
        <v>34</v>
      </c>
      <c r="D54" s="2">
        <f>IFERROR(VLOOKUP($H54,RotoSummit!$B$4:$G$253,2,FALSE),"")</f>
        <v>59</v>
      </c>
      <c r="E54" s="2">
        <f>IFERROR(VLOOKUP($H54,BleacherGM!$B$2:$E$276,2,FALSE),"")</f>
        <v>69</v>
      </c>
      <c r="F54" s="3">
        <f t="shared" si="0"/>
        <v>53</v>
      </c>
      <c r="G54" s="7">
        <f t="shared" si="1"/>
        <v>50</v>
      </c>
      <c r="H54" s="9" t="s">
        <v>649</v>
      </c>
      <c r="I54" s="6" t="s">
        <v>362</v>
      </c>
      <c r="J54" s="2" t="s">
        <v>609</v>
      </c>
      <c r="K54" s="2" t="s">
        <v>650</v>
      </c>
      <c r="L54" s="2">
        <f>IFERROR(VLOOKUP($H54,ESPN!$B$2:$G$251,5,FALSE),"ERROR")</f>
        <v>27</v>
      </c>
      <c r="M54" s="2">
        <f>IFERROR(VLOOKUP($H54,ESPN!$B$2:$G$251,6,FALSE),"")</f>
        <v>51</v>
      </c>
      <c r="N54" s="1">
        <v>22.51</v>
      </c>
      <c r="O54" t="str">
        <f>IFERROR(VLOOKUP($H54,BleacherGM!$B$2:$E$276,4,FALSE),"")</f>
        <v>12-11 0Sv 2.88ERA 179K</v>
      </c>
      <c r="P54" s="2" t="s">
        <v>68</v>
      </c>
    </row>
    <row r="55" spans="2:17">
      <c r="B55" s="2">
        <f>IFERROR(VLOOKUP($H55,ESPN!$B$2:$G$251,2,FALSE),"")</f>
        <v>53</v>
      </c>
      <c r="C55" s="2">
        <f>IFERROR(VLOOKUP($H55,RotoChamp!$B$3:$F$302,2,FALSE),"")</f>
        <v>53</v>
      </c>
      <c r="D55" s="2">
        <f>IFERROR(VLOOKUP($H55,RotoSummit!$B$4:$G$253,2,FALSE),"")</f>
        <v>61</v>
      </c>
      <c r="E55" s="2">
        <f>IFERROR(VLOOKUP($H55,BleacherGM!$B$2:$E$276,2,FALSE),"")</f>
        <v>49</v>
      </c>
      <c r="F55" s="3">
        <f t="shared" si="0"/>
        <v>54</v>
      </c>
      <c r="G55" s="7">
        <f t="shared" si="1"/>
        <v>51</v>
      </c>
      <c r="H55" s="9" t="s">
        <v>677</v>
      </c>
      <c r="I55" s="6" t="s">
        <v>362</v>
      </c>
      <c r="J55" s="2" t="s">
        <v>609</v>
      </c>
      <c r="K55" s="2" t="s">
        <v>599</v>
      </c>
      <c r="L55" s="2">
        <f>IFERROR(VLOOKUP($H55,ESPN!$B$2:$G$251,5,FALSE),"ERROR")</f>
        <v>28</v>
      </c>
      <c r="M55" s="2">
        <f>IFERROR(VLOOKUP($H55,ESPN!$B$2:$G$251,6,FALSE),"")</f>
        <v>115</v>
      </c>
      <c r="N55" s="1">
        <v>19.04</v>
      </c>
      <c r="O55" t="str">
        <f>IFERROR(VLOOKUP($H55,BleacherGM!$B$2:$E$276,4,FALSE),"")</f>
        <v>16-6 0Sv 3.82ERA 201K</v>
      </c>
      <c r="P55" s="2" t="s">
        <v>71</v>
      </c>
    </row>
    <row r="56" spans="2:17">
      <c r="B56" s="2">
        <f>IFERROR(VLOOKUP($H56,ESPN!$B$2:$G$251,2,FALSE),"")</f>
        <v>78</v>
      </c>
      <c r="C56" s="2">
        <f>IFERROR(VLOOKUP($H56,RotoChamp!$B$3:$F$302,2,FALSE),"")</f>
        <v>47</v>
      </c>
      <c r="D56" s="2">
        <f>IFERROR(VLOOKUP($H56,RotoSummit!$B$4:$G$253,2,FALSE),"")</f>
        <v>65</v>
      </c>
      <c r="E56" s="2">
        <f>IFERROR(VLOOKUP($H56,BleacherGM!$B$2:$E$276,2,FALSE),"")</f>
        <v>31</v>
      </c>
      <c r="F56" s="3">
        <f t="shared" si="0"/>
        <v>55.25</v>
      </c>
      <c r="G56" s="7">
        <f t="shared" si="1"/>
        <v>52</v>
      </c>
      <c r="H56" s="9" t="s">
        <v>669</v>
      </c>
      <c r="I56" s="6" t="s">
        <v>362</v>
      </c>
      <c r="J56" s="2" t="s">
        <v>604</v>
      </c>
      <c r="K56" s="2" t="s">
        <v>654</v>
      </c>
      <c r="L56" s="2">
        <f>IFERROR(VLOOKUP($H56,ESPN!$B$2:$G$251,5,FALSE),"ERROR")</f>
        <v>26</v>
      </c>
      <c r="M56" s="2">
        <f>IFERROR(VLOOKUP($H56,ESPN!$B$2:$G$251,6,FALSE),"")</f>
        <v>40</v>
      </c>
      <c r="N56" s="1">
        <v>19.95</v>
      </c>
      <c r="O56" t="str">
        <f>IFERROR(VLOOKUP($H56,BleacherGM!$B$2:$E$276,4,FALSE),"")</f>
        <v>.273-25-92 17SB 87R</v>
      </c>
      <c r="P56" s="2" t="s">
        <v>74</v>
      </c>
    </row>
    <row r="57" spans="2:17">
      <c r="B57" s="2">
        <f>IFERROR(VLOOKUP($H57,ESPN!$B$2:$G$251,2,FALSE),"")</f>
        <v>46</v>
      </c>
      <c r="C57" s="2">
        <f>IFERROR(VLOOKUP($H57,RotoChamp!$B$3:$F$302,2,FALSE),"")</f>
        <v>56</v>
      </c>
      <c r="D57" s="2">
        <f>IFERROR(VLOOKUP($H57,RotoSummit!$B$4:$G$253,2,FALSE),"")</f>
        <v>60</v>
      </c>
      <c r="E57" s="2">
        <f>IFERROR(VLOOKUP($H57,BleacherGM!$B$2:$E$276,2,FALSE),"")</f>
        <v>73</v>
      </c>
      <c r="F57" s="3">
        <f t="shared" si="0"/>
        <v>58.75</v>
      </c>
      <c r="G57" s="7">
        <f t="shared" si="1"/>
        <v>53</v>
      </c>
      <c r="H57" s="9" t="s">
        <v>681</v>
      </c>
      <c r="I57" s="6" t="s">
        <v>65</v>
      </c>
      <c r="J57" s="2" t="s">
        <v>682</v>
      </c>
      <c r="K57" s="2" t="s">
        <v>640</v>
      </c>
      <c r="L57" s="2">
        <f>IFERROR(VLOOKUP($H57,ESPN!$B$2:$G$251,5,FALSE),"ERROR")</f>
        <v>23</v>
      </c>
      <c r="M57" s="2">
        <f>IFERROR(VLOOKUP($H57,ESPN!$B$2:$G$251,6,FALSE),"")</f>
        <v>27</v>
      </c>
      <c r="N57" s="1">
        <v>18.71</v>
      </c>
      <c r="O57" t="str">
        <f>IFERROR(VLOOKUP($H57,BleacherGM!$B$2:$E$276,4,FALSE),"")</f>
        <v>4-3 46Sv 2.1ERA 127K</v>
      </c>
      <c r="P57" s="2" t="s">
        <v>68</v>
      </c>
    </row>
    <row r="58" spans="2:17">
      <c r="B58" s="2">
        <f>IFERROR(VLOOKUP($H58,ESPN!$B$2:$G$251,2,FALSE),"")</f>
        <v>58</v>
      </c>
      <c r="C58" s="2">
        <f>IFERROR(VLOOKUP($H58,RotoChamp!$B$3:$F$302,2,FALSE),"")</f>
        <v>52</v>
      </c>
      <c r="D58" s="2">
        <f>IFERROR(VLOOKUP($H58,RotoSummit!$B$4:$G$253,2,FALSE),"")</f>
        <v>53</v>
      </c>
      <c r="E58" s="2">
        <f>IFERROR(VLOOKUP($H58,BleacherGM!$B$2:$E$276,2,FALSE),"")</f>
        <v>72</v>
      </c>
      <c r="F58" s="3">
        <f t="shared" si="0"/>
        <v>58.75</v>
      </c>
      <c r="G58" s="7">
        <f t="shared" si="1"/>
        <v>54</v>
      </c>
      <c r="H58" s="8" t="s">
        <v>676</v>
      </c>
      <c r="J58" s="2" t="s">
        <v>607</v>
      </c>
      <c r="K58" s="2" t="s">
        <v>599</v>
      </c>
      <c r="L58" s="2">
        <f>IFERROR(VLOOKUP($H58,ESPN!$B$2:$G$251,5,FALSE),"ERROR")</f>
        <v>29</v>
      </c>
      <c r="M58" s="2">
        <f>IFERROR(VLOOKUP($H58,ESPN!$B$2:$G$251,6,FALSE),"")</f>
        <v>146</v>
      </c>
      <c r="N58" s="1">
        <v>19.04</v>
      </c>
      <c r="O58" t="str">
        <f>IFERROR(VLOOKUP($H58,BleacherGM!$B$2:$E$276,4,FALSE),"")</f>
        <v>.269-20-49 9SB 77R</v>
      </c>
      <c r="Q58" s="2" t="s">
        <v>364</v>
      </c>
    </row>
    <row r="59" spans="2:17">
      <c r="B59" s="2">
        <f>IFERROR(VLOOKUP($H59,ESPN!$B$2:$G$251,2,FALSE),"")</f>
        <v>72</v>
      </c>
      <c r="C59" s="2">
        <f>IFERROR(VLOOKUP($H59,RotoChamp!$B$3:$F$302,2,FALSE),"")</f>
        <v>60</v>
      </c>
      <c r="D59" s="2">
        <f>IFERROR(VLOOKUP($H59,RotoSummit!$B$4:$G$253,2,FALSE),"")</f>
        <v>45</v>
      </c>
      <c r="E59" s="2">
        <f>IFERROR(VLOOKUP($H59,BleacherGM!$B$2:$E$276,2,FALSE),"")</f>
        <v>58</v>
      </c>
      <c r="F59" s="3">
        <f t="shared" si="0"/>
        <v>58.75</v>
      </c>
      <c r="G59" s="7">
        <f t="shared" si="1"/>
        <v>55</v>
      </c>
      <c r="H59" s="9" t="s">
        <v>686</v>
      </c>
      <c r="I59" s="6" t="s">
        <v>362</v>
      </c>
      <c r="J59" s="2" t="s">
        <v>673</v>
      </c>
      <c r="K59" s="2" t="s">
        <v>640</v>
      </c>
      <c r="L59" s="2">
        <f>IFERROR(VLOOKUP($H59,ESPN!$B$2:$G$251,5,FALSE),"ERROR")</f>
        <v>28</v>
      </c>
      <c r="M59" s="2">
        <f>IFERROR(VLOOKUP($H59,ESPN!$B$2:$G$251,6,FALSE),"")</f>
        <v>163</v>
      </c>
      <c r="N59" s="1">
        <v>17.190000000000001</v>
      </c>
      <c r="O59" t="str">
        <f>IFERROR(VLOOKUP($H59,BleacherGM!$B$2:$E$276,4,FALSE),"")</f>
        <v>.270-24-71 3SB 51R</v>
      </c>
      <c r="P59" s="2" t="s">
        <v>72</v>
      </c>
    </row>
    <row r="60" spans="2:17">
      <c r="B60" s="2">
        <f>IFERROR(VLOOKUP($H60,ESPN!$B$2:$G$251,2,FALSE),"")</f>
        <v>55</v>
      </c>
      <c r="C60" s="2">
        <f>IFERROR(VLOOKUP($H60,RotoChamp!$B$3:$F$302,2,FALSE),"")</f>
        <v>73</v>
      </c>
      <c r="D60" s="2">
        <f>IFERROR(VLOOKUP($H60,RotoSummit!$B$4:$G$253,2,FALSE),"")</f>
        <v>51</v>
      </c>
      <c r="E60" s="2">
        <f>IFERROR(VLOOKUP($H60,BleacherGM!$B$2:$E$276,2,FALSE),"")</f>
        <v>60</v>
      </c>
      <c r="F60" s="3">
        <f t="shared" si="0"/>
        <v>59.75</v>
      </c>
      <c r="G60" s="7">
        <f t="shared" si="1"/>
        <v>56</v>
      </c>
      <c r="H60" s="9" t="s">
        <v>701</v>
      </c>
      <c r="I60" s="6" t="s">
        <v>362</v>
      </c>
      <c r="J60" s="2" t="s">
        <v>596</v>
      </c>
      <c r="K60" s="2" t="s">
        <v>640</v>
      </c>
      <c r="L60" s="2">
        <f>IFERROR(VLOOKUP($H60,ESPN!$B$2:$G$251,5,FALSE),"ERROR")</f>
        <v>29</v>
      </c>
      <c r="M60" s="2">
        <f>IFERROR(VLOOKUP($H60,ESPN!$B$2:$G$251,6,FALSE),"")</f>
        <v>19</v>
      </c>
      <c r="N60" s="1">
        <v>15.71</v>
      </c>
      <c r="O60" t="str">
        <f>IFERROR(VLOOKUP($H60,BleacherGM!$B$2:$E$276,4,FALSE),"")</f>
        <v>.294-2-50 61SB 94R</v>
      </c>
      <c r="P60" s="2" t="s">
        <v>363</v>
      </c>
    </row>
    <row r="61" spans="2:17">
      <c r="B61" s="2">
        <f>IFERROR(VLOOKUP($H61,ESPN!$B$2:$G$251,2,FALSE),"")</f>
        <v>59</v>
      </c>
      <c r="C61" s="2">
        <f>IFERROR(VLOOKUP($H61,RotoChamp!$B$3:$F$302,2,FALSE),"")</f>
        <v>70</v>
      </c>
      <c r="D61" s="2">
        <f>IFERROR(VLOOKUP($H61,RotoSummit!$B$4:$G$253,2,FALSE),"")</f>
        <v>66</v>
      </c>
      <c r="E61" s="2">
        <f>IFERROR(VLOOKUP($H61,BleacherGM!$B$2:$E$276,2,FALSE),"")</f>
        <v>46</v>
      </c>
      <c r="F61" s="3">
        <f t="shared" si="0"/>
        <v>60.25</v>
      </c>
      <c r="G61" s="7">
        <f t="shared" si="1"/>
        <v>57</v>
      </c>
      <c r="H61" s="8" t="s">
        <v>698</v>
      </c>
      <c r="J61" s="2" t="s">
        <v>609</v>
      </c>
      <c r="K61" s="2" t="s">
        <v>623</v>
      </c>
      <c r="L61" s="2">
        <f>IFERROR(VLOOKUP($H61,ESPN!$B$2:$G$251,5,FALSE),"ERROR")</f>
        <v>27</v>
      </c>
      <c r="M61" s="2">
        <f>IFERROR(VLOOKUP($H61,ESPN!$B$2:$G$251,6,FALSE),"")</f>
        <v>25</v>
      </c>
      <c r="N61" s="1">
        <v>15.86</v>
      </c>
      <c r="O61" t="str">
        <f>IFERROR(VLOOKUP($H61,BleacherGM!$B$2:$E$276,4,FALSE),"")</f>
        <v>21-4 0Sv 2.87ERA 198K</v>
      </c>
      <c r="Q61" s="2" t="s">
        <v>363</v>
      </c>
    </row>
    <row r="62" spans="2:17">
      <c r="B62" s="2">
        <f>IFERROR(VLOOKUP($H62,ESPN!$B$2:$G$251,2,FALSE),"")</f>
        <v>39</v>
      </c>
      <c r="C62" s="2">
        <f>IFERROR(VLOOKUP($H62,RotoChamp!$B$3:$F$302,2,FALSE),"")</f>
        <v>76</v>
      </c>
      <c r="D62" s="2">
        <f>IFERROR(VLOOKUP($H62,RotoSummit!$B$4:$G$253,2,FALSE),"")</f>
        <v>49</v>
      </c>
      <c r="E62" s="2">
        <f>IFERROR(VLOOKUP($H62,BleacherGM!$B$2:$E$276,2,FALSE),"")</f>
        <v>79</v>
      </c>
      <c r="F62" s="3">
        <f t="shared" si="0"/>
        <v>60.75</v>
      </c>
      <c r="G62" s="7">
        <f t="shared" si="1"/>
        <v>58</v>
      </c>
      <c r="H62" s="9" t="s">
        <v>704</v>
      </c>
      <c r="I62" s="6" t="s">
        <v>362</v>
      </c>
      <c r="J62" s="2" t="s">
        <v>642</v>
      </c>
      <c r="K62" s="2" t="s">
        <v>619</v>
      </c>
      <c r="L62" s="2">
        <f>IFERROR(VLOOKUP($H62,ESPN!$B$2:$G$251,5,FALSE),"ERROR")</f>
        <v>27</v>
      </c>
      <c r="M62" s="2">
        <f>IFERROR(VLOOKUP($H62,ESPN!$B$2:$G$251,6,FALSE),"")</f>
        <v>248</v>
      </c>
      <c r="N62" s="1">
        <v>15.38</v>
      </c>
      <c r="O62" t="str">
        <f>IFERROR(VLOOKUP($H62,BleacherGM!$B$2:$E$276,4,FALSE),"")</f>
        <v>.289-12-49 3SB 52R</v>
      </c>
      <c r="P62" s="2" t="s">
        <v>72</v>
      </c>
    </row>
    <row r="63" spans="2:17">
      <c r="B63" s="2">
        <f>IFERROR(VLOOKUP($H63,ESPN!$B$2:$G$251,2,FALSE),"")</f>
        <v>48</v>
      </c>
      <c r="C63" s="2">
        <f>IFERROR(VLOOKUP($H63,RotoChamp!$B$3:$F$302,2,FALSE),"")</f>
        <v>71</v>
      </c>
      <c r="D63" s="2">
        <f>IFERROR(VLOOKUP($H63,RotoSummit!$B$4:$G$253,2,FALSE),"")</f>
        <v>75</v>
      </c>
      <c r="E63" s="2">
        <f>IFERROR(VLOOKUP($H63,BleacherGM!$B$2:$E$276,2,FALSE),"")</f>
        <v>50</v>
      </c>
      <c r="F63" s="3">
        <f t="shared" si="0"/>
        <v>61</v>
      </c>
      <c r="G63" s="7">
        <f t="shared" si="1"/>
        <v>59</v>
      </c>
      <c r="H63" s="9" t="s">
        <v>699</v>
      </c>
      <c r="I63" s="6" t="s">
        <v>362</v>
      </c>
      <c r="J63" s="2" t="s">
        <v>596</v>
      </c>
      <c r="K63" s="2" t="s">
        <v>663</v>
      </c>
      <c r="L63" s="2">
        <f>IFERROR(VLOOKUP($H63,ESPN!$B$2:$G$251,5,FALSE),"ERROR")</f>
        <v>28</v>
      </c>
      <c r="M63" s="2">
        <f>IFERROR(VLOOKUP($H63,ESPN!$B$2:$G$251,6,FALSE),"")</f>
        <v>24</v>
      </c>
      <c r="N63" s="1">
        <v>15.75</v>
      </c>
      <c r="O63" t="str">
        <f>IFERROR(VLOOKUP($H63,BleacherGM!$B$2:$E$276,4,FALSE),"")</f>
        <v>.303-23-87 17SB 101R</v>
      </c>
      <c r="P63" s="2" t="s">
        <v>73</v>
      </c>
    </row>
    <row r="64" spans="2:17">
      <c r="B64" s="2">
        <f>IFERROR(VLOOKUP($H64,ESPN!$B$2:$G$251,2,FALSE),"")</f>
        <v>45</v>
      </c>
      <c r="C64" s="2">
        <f>IFERROR(VLOOKUP($H64,RotoChamp!$B$3:$F$302,2,FALSE),"")</f>
        <v>127</v>
      </c>
      <c r="D64" s="2">
        <f>IFERROR(VLOOKUP($H64,RotoSummit!$B$4:$G$253,2,FALSE),"")</f>
        <v>39</v>
      </c>
      <c r="E64" s="2">
        <f>IFERROR(VLOOKUP($H64,BleacherGM!$B$2:$E$276,2,FALSE),"")</f>
        <v>34</v>
      </c>
      <c r="F64" s="3">
        <f t="shared" si="0"/>
        <v>61.25</v>
      </c>
      <c r="G64" s="7">
        <f t="shared" si="1"/>
        <v>60</v>
      </c>
      <c r="H64" s="9" t="s">
        <v>526</v>
      </c>
      <c r="I64" s="6" t="s">
        <v>362</v>
      </c>
      <c r="J64" s="2" t="s">
        <v>596</v>
      </c>
      <c r="K64" s="2" t="s">
        <v>597</v>
      </c>
      <c r="L64" s="2">
        <f>IFERROR(VLOOKUP($H64,ESPN!$B$2:$G$251,5,FALSE),"ERROR")</f>
        <v>30</v>
      </c>
      <c r="M64" s="2">
        <f>IFERROR(VLOOKUP($H64,ESPN!$B$2:$G$251,6,FALSE),"")</f>
        <v>190</v>
      </c>
      <c r="N64" s="1">
        <v>9.07</v>
      </c>
      <c r="O64" t="str">
        <f>IFERROR(VLOOKUP($H64,BleacherGM!$B$2:$E$276,4,FALSE),"")</f>
        <v>.255-11-56 18SB 65R</v>
      </c>
      <c r="P64" s="2" t="s">
        <v>73</v>
      </c>
    </row>
    <row r="65" spans="2:17">
      <c r="B65" s="2">
        <f>IFERROR(VLOOKUP($H65,ESPN!$B$2:$G$251,2,FALSE),"")</f>
        <v>69</v>
      </c>
      <c r="C65" s="2">
        <f>IFERROR(VLOOKUP($H65,RotoChamp!$B$3:$F$302,2,FALSE),"")</f>
        <v>74</v>
      </c>
      <c r="D65" s="2">
        <f>IFERROR(VLOOKUP($H65,RotoSummit!$B$4:$G$253,2,FALSE),"")</f>
        <v>71</v>
      </c>
      <c r="E65" s="2">
        <f>IFERROR(VLOOKUP($H65,BleacherGM!$B$2:$E$276,2,FALSE),"")</f>
        <v>40</v>
      </c>
      <c r="F65" s="3">
        <f t="shared" si="0"/>
        <v>63.5</v>
      </c>
      <c r="G65" s="7">
        <f t="shared" si="1"/>
        <v>61</v>
      </c>
      <c r="H65" s="13" t="s">
        <v>702</v>
      </c>
      <c r="I65" s="6" t="s">
        <v>362</v>
      </c>
      <c r="J65" s="2" t="s">
        <v>607</v>
      </c>
      <c r="K65" s="2" t="s">
        <v>592</v>
      </c>
      <c r="L65" s="2">
        <f>IFERROR(VLOOKUP($H65,ESPN!$B$2:$G$251,5,FALSE),"ERROR")</f>
        <v>30</v>
      </c>
      <c r="M65" s="2">
        <f>IFERROR(VLOOKUP($H65,ESPN!$B$2:$G$251,6,FALSE),"")</f>
        <v>33</v>
      </c>
      <c r="N65" s="1">
        <v>15.67</v>
      </c>
      <c r="O65" t="str">
        <f>IFERROR(VLOOKUP($H65,BleacherGM!$B$2:$E$276,4,FALSE),"")</f>
        <v>.300-18-82 14SB 94R</v>
      </c>
      <c r="P65" s="2" t="s">
        <v>367</v>
      </c>
    </row>
    <row r="66" spans="2:17">
      <c r="B66" s="2">
        <f>IFERROR(VLOOKUP($H66,ESPN!$B$2:$G$251,2,FALSE),"")</f>
        <v>56</v>
      </c>
      <c r="C66" s="2">
        <f>IFERROR(VLOOKUP($H66,RotoChamp!$B$3:$F$302,2,FALSE),"")</f>
        <v>109</v>
      </c>
      <c r="D66" s="2">
        <f>IFERROR(VLOOKUP($H66,RotoSummit!$B$4:$G$253,2,FALSE),"")</f>
        <v>40</v>
      </c>
      <c r="E66" s="2">
        <f>IFERROR(VLOOKUP($H66,BleacherGM!$B$2:$E$276,2,FALSE),"")</f>
        <v>52</v>
      </c>
      <c r="F66" s="3">
        <f t="shared" si="0"/>
        <v>64.25</v>
      </c>
      <c r="G66" s="7">
        <f t="shared" si="1"/>
        <v>62</v>
      </c>
      <c r="H66" s="9" t="s">
        <v>508</v>
      </c>
      <c r="I66" s="6" t="s">
        <v>362</v>
      </c>
      <c r="J66" s="2" t="s">
        <v>596</v>
      </c>
      <c r="K66" s="2" t="s">
        <v>630</v>
      </c>
      <c r="L66" s="2">
        <f>IFERROR(VLOOKUP($H66,ESPN!$B$2:$G$251,5,FALSE),"ERROR")</f>
        <v>31</v>
      </c>
      <c r="M66" s="2">
        <f>IFERROR(VLOOKUP($H66,ESPN!$B$2:$G$251,6,FALSE),"")</f>
        <v>90</v>
      </c>
      <c r="N66" s="1">
        <v>10.39</v>
      </c>
      <c r="O66" t="str">
        <f>IFERROR(VLOOKUP($H66,BleacherGM!$B$2:$E$276,4,FALSE),"")</f>
        <v>.263-29-87 9SB 64R</v>
      </c>
      <c r="P66" s="2" t="s">
        <v>69</v>
      </c>
    </row>
    <row r="67" spans="2:17">
      <c r="B67" s="2">
        <f>IFERROR(VLOOKUP($H67,ESPN!$B$2:$G$251,2,FALSE),"")</f>
        <v>40</v>
      </c>
      <c r="C67" s="2">
        <f>IFERROR(VLOOKUP($H67,RotoChamp!$B$3:$F$302,2,FALSE),"")</f>
        <v>101</v>
      </c>
      <c r="D67" s="2">
        <f>IFERROR(VLOOKUP($H67,RotoSummit!$B$4:$G$253,2,FALSE),"")</f>
        <v>69</v>
      </c>
      <c r="E67" s="2">
        <f>IFERROR(VLOOKUP($H67,BleacherGM!$B$2:$E$276,2,FALSE),"")</f>
        <v>55</v>
      </c>
      <c r="F67" s="3">
        <f t="shared" si="0"/>
        <v>66.25</v>
      </c>
      <c r="G67" s="7">
        <f t="shared" si="1"/>
        <v>63</v>
      </c>
      <c r="H67" s="13" t="s">
        <v>500</v>
      </c>
      <c r="I67" s="6" t="s">
        <v>362</v>
      </c>
      <c r="J67" s="2" t="s">
        <v>609</v>
      </c>
      <c r="K67" s="2" t="s">
        <v>597</v>
      </c>
      <c r="L67" s="2">
        <f>IFERROR(VLOOKUP($H67,ESPN!$B$2:$G$251,5,FALSE),"ERROR")</f>
        <v>28</v>
      </c>
      <c r="M67" s="2">
        <f>IFERROR(VLOOKUP($H67,ESPN!$B$2:$G$251,6,FALSE),"")</f>
        <v>119</v>
      </c>
      <c r="N67" s="1">
        <v>11.78</v>
      </c>
      <c r="O67" t="str">
        <f>IFERROR(VLOOKUP($H67,BleacherGM!$B$2:$E$276,4,FALSE),"")</f>
        <v>15-9 0Sv 3.47ERA 182K</v>
      </c>
      <c r="P67" s="2" t="s">
        <v>367</v>
      </c>
    </row>
    <row r="68" spans="2:17">
      <c r="B68" s="2">
        <f>IFERROR(VLOOKUP($H68,ESPN!$B$2:$G$251,2,FALSE),"")</f>
        <v>90</v>
      </c>
      <c r="C68" s="2">
        <f>IFERROR(VLOOKUP($H68,RotoChamp!$B$3:$F$302,2,FALSE),"")</f>
        <v>37</v>
      </c>
      <c r="D68" s="2">
        <f>IFERROR(VLOOKUP($H68,RotoSummit!$B$4:$G$253,2,FALSE),"")</f>
        <v>55</v>
      </c>
      <c r="E68" s="2">
        <f>IFERROR(VLOOKUP($H68,BleacherGM!$B$2:$E$276,2,FALSE),"")</f>
        <v>83</v>
      </c>
      <c r="F68" s="3">
        <f t="shared" si="0"/>
        <v>66.25</v>
      </c>
      <c r="G68" s="7">
        <f t="shared" si="1"/>
        <v>64</v>
      </c>
      <c r="H68" s="9" t="s">
        <v>655</v>
      </c>
      <c r="I68" s="6" t="s">
        <v>362</v>
      </c>
      <c r="J68" s="2" t="s">
        <v>642</v>
      </c>
      <c r="K68" s="2" t="s">
        <v>650</v>
      </c>
      <c r="L68" s="2">
        <f>IFERROR(VLOOKUP($H68,ESPN!$B$2:$G$251,5,FALSE),"ERROR")</f>
        <v>25</v>
      </c>
      <c r="M68" s="2">
        <f>IFERROR(VLOOKUP($H68,ESPN!$B$2:$G$251,6,FALSE),"")</f>
        <v>98</v>
      </c>
      <c r="N68" s="1">
        <v>21.68</v>
      </c>
      <c r="O68" t="str">
        <f>IFERROR(VLOOKUP($H68,BleacherGM!$B$2:$E$276,4,FALSE),"")</f>
        <v>.315-23-70 2SB 55R</v>
      </c>
      <c r="P68" s="2" t="s">
        <v>364</v>
      </c>
    </row>
    <row r="69" spans="2:17">
      <c r="B69" s="2">
        <f>IFERROR(VLOOKUP($H69,ESPN!$B$2:$G$251,2,FALSE),"")</f>
        <v>66</v>
      </c>
      <c r="D69" s="2">
        <f>IFERROR(VLOOKUP($H69,RotoSummit!$B$4:$G$253,2,FALSE),"")</f>
        <v>76</v>
      </c>
      <c r="E69" s="2">
        <f>IFERROR(VLOOKUP($H69,BleacherGM!$B$2:$E$276,2,FALSE),"")</f>
        <v>61</v>
      </c>
      <c r="F69" s="3">
        <f t="shared" ref="F69:F132" si="2">AVERAGE(B69:E69)</f>
        <v>67.666666666666671</v>
      </c>
      <c r="G69" s="7">
        <f t="shared" ref="G69:G132" si="3">ROW()-4</f>
        <v>65</v>
      </c>
      <c r="H69" s="8" t="s">
        <v>580</v>
      </c>
      <c r="J69" s="2" t="s">
        <v>642</v>
      </c>
      <c r="K69" s="2" t="s">
        <v>597</v>
      </c>
      <c r="L69" s="2">
        <f>IFERROR(VLOOKUP($H69,ESPN!$B$2:$G$251,5,FALSE),"ERROR")</f>
        <v>33</v>
      </c>
      <c r="M69" s="2">
        <f>IFERROR(VLOOKUP($H69,ESPN!$B$2:$G$251,6,FALSE),"")</f>
        <v>193</v>
      </c>
      <c r="N69" s="1">
        <v>5.28</v>
      </c>
      <c r="O69" t="str">
        <f>IFERROR(VLOOKUP($H69,BleacherGM!$B$2:$E$276,4,FALSE),"")</f>
        <v>.258-17-80 3SB 68R</v>
      </c>
      <c r="Q69" s="2" t="s">
        <v>364</v>
      </c>
    </row>
    <row r="70" spans="2:17">
      <c r="B70" s="2">
        <f>IFERROR(VLOOKUP($H70,ESPN!$B$2:$G$251,2,FALSE),"")</f>
        <v>71</v>
      </c>
      <c r="C70" s="2">
        <f>IFERROR(VLOOKUP($H70,RotoChamp!$B$3:$F$302,2,FALSE),"")</f>
        <v>103</v>
      </c>
      <c r="D70" s="2">
        <f>IFERROR(VLOOKUP($H70,RotoSummit!$B$4:$G$253,2,FALSE),"")</f>
        <v>56</v>
      </c>
      <c r="E70" s="2">
        <f>IFERROR(VLOOKUP($H70,BleacherGM!$B$2:$E$276,2,FALSE),"")</f>
        <v>42</v>
      </c>
      <c r="F70" s="3">
        <f t="shared" si="2"/>
        <v>68</v>
      </c>
      <c r="G70" s="7">
        <f t="shared" si="3"/>
        <v>66</v>
      </c>
      <c r="H70" s="9" t="s">
        <v>502</v>
      </c>
      <c r="I70" s="6" t="s">
        <v>362</v>
      </c>
      <c r="J70" s="2" t="s">
        <v>609</v>
      </c>
      <c r="K70" s="2" t="s">
        <v>643</v>
      </c>
      <c r="L70" s="2">
        <f>IFERROR(VLOOKUP($H70,ESPN!$B$2:$G$251,5,FALSE),"ERROR")</f>
        <v>30</v>
      </c>
      <c r="M70" s="2">
        <f>IFERROR(VLOOKUP($H70,ESPN!$B$2:$G$251,6,FALSE),"")</f>
        <v>22</v>
      </c>
      <c r="N70" s="1">
        <v>11.33</v>
      </c>
      <c r="O70" t="str">
        <f>IFERROR(VLOOKUP($H70,BleacherGM!$B$2:$E$276,4,FALSE),"")</f>
        <v>16-12 0Sv 2.81ERA 225K</v>
      </c>
      <c r="P70" s="2" t="s">
        <v>69</v>
      </c>
    </row>
    <row r="71" spans="2:17">
      <c r="B71" s="2">
        <f>IFERROR(VLOOKUP($H71,ESPN!$B$2:$G$251,2,FALSE),"")</f>
        <v>115</v>
      </c>
      <c r="C71" s="2">
        <f>IFERROR(VLOOKUP($H71,RotoChamp!$B$3:$F$302,2,FALSE),"")</f>
        <v>15</v>
      </c>
      <c r="D71" s="2">
        <f>IFERROR(VLOOKUP($H71,RotoSummit!$B$4:$G$253,2,FALSE),"")</f>
        <v>79</v>
      </c>
      <c r="E71" s="2">
        <f>IFERROR(VLOOKUP($H71,BleacherGM!$B$2:$E$276,2,FALSE),"")</f>
        <v>74</v>
      </c>
      <c r="F71" s="3">
        <f t="shared" si="2"/>
        <v>70.75</v>
      </c>
      <c r="G71" s="7">
        <f t="shared" si="3"/>
        <v>67</v>
      </c>
      <c r="H71" s="9" t="s">
        <v>618</v>
      </c>
      <c r="I71" s="6" t="s">
        <v>65</v>
      </c>
      <c r="J71" s="2" t="s">
        <v>609</v>
      </c>
      <c r="K71" s="2" t="s">
        <v>619</v>
      </c>
      <c r="L71" s="2">
        <f>IFERROR(VLOOKUP($H71,ESPN!$B$2:$G$251,5,FALSE),"ERROR")</f>
        <v>23</v>
      </c>
      <c r="M71" s="2">
        <f>IFERROR(VLOOKUP($H71,ESPN!$B$2:$G$251,6,FALSE),"")</f>
        <v>548</v>
      </c>
      <c r="N71" s="1">
        <v>34.549999999999997</v>
      </c>
      <c r="O71" t="str">
        <f>IFERROR(VLOOKUP($H71,BleacherGM!$B$2:$E$276,4,FALSE),"")</f>
        <v>1-1 0Sv 1.5ERA 24K</v>
      </c>
      <c r="P71" s="2" t="s">
        <v>71</v>
      </c>
    </row>
    <row r="72" spans="2:17">
      <c r="B72" s="2">
        <f>IFERROR(VLOOKUP($H72,ESPN!$B$2:$G$251,2,FALSE),"")</f>
        <v>64</v>
      </c>
      <c r="D72" s="2">
        <f>IFERROR(VLOOKUP($H72,RotoSummit!$B$4:$G$253,2,FALSE),"")</f>
        <v>74</v>
      </c>
      <c r="E72" s="2">
        <f>IFERROR(VLOOKUP($H72,BleacherGM!$B$2:$E$276,2,FALSE),"")</f>
        <v>77</v>
      </c>
      <c r="F72" s="3">
        <f t="shared" si="2"/>
        <v>71.666666666666671</v>
      </c>
      <c r="G72" s="7">
        <f t="shared" si="3"/>
        <v>68</v>
      </c>
      <c r="H72" s="9" t="s">
        <v>559</v>
      </c>
      <c r="I72" s="6" t="s">
        <v>362</v>
      </c>
      <c r="J72" s="2" t="s">
        <v>607</v>
      </c>
      <c r="K72" s="2" t="s">
        <v>615</v>
      </c>
      <c r="L72" s="2">
        <f>IFERROR(VLOOKUP($H72,ESPN!$B$2:$G$251,5,FALSE),"ERROR")</f>
        <v>33</v>
      </c>
      <c r="M72" s="2">
        <f>IFERROR(VLOOKUP($H72,ESPN!$B$2:$G$251,6,FALSE),"")</f>
        <v>261</v>
      </c>
      <c r="N72" s="1">
        <v>7.3</v>
      </c>
      <c r="O72" t="str">
        <f>IFERROR(VLOOKUP($H72,BleacherGM!$B$2:$E$276,4,FALSE),"")</f>
        <v>.259-11-44 14SB 54R</v>
      </c>
      <c r="P72" s="2" t="s">
        <v>70</v>
      </c>
    </row>
    <row r="73" spans="2:17">
      <c r="B73" s="2">
        <f>IFERROR(VLOOKUP($H73,ESPN!$B$2:$G$251,2,FALSE),"")</f>
        <v>104</v>
      </c>
      <c r="C73" s="2">
        <f>IFERROR(VLOOKUP($H73,RotoChamp!$B$3:$F$302,2,FALSE),"")</f>
        <v>55</v>
      </c>
      <c r="D73" s="2">
        <f>IFERROR(VLOOKUP($H73,RotoSummit!$B$4:$G$253,2,FALSE),"")</f>
        <v>52</v>
      </c>
      <c r="E73" s="2">
        <f>IFERROR(VLOOKUP($H73,BleacherGM!$B$2:$E$276,2,FALSE),"")</f>
        <v>78</v>
      </c>
      <c r="F73" s="3">
        <f t="shared" si="2"/>
        <v>72.25</v>
      </c>
      <c r="G73" s="7">
        <f t="shared" si="3"/>
        <v>69</v>
      </c>
      <c r="H73" s="9" t="s">
        <v>679</v>
      </c>
      <c r="I73" s="6" t="s">
        <v>362</v>
      </c>
      <c r="J73" s="2" t="s">
        <v>680</v>
      </c>
      <c r="K73" s="2" t="s">
        <v>643</v>
      </c>
      <c r="L73" s="2">
        <f>IFERROR(VLOOKUP($H73,ESPN!$B$2:$G$251,5,FALSE),"ERROR")</f>
        <v>30</v>
      </c>
      <c r="M73" s="2">
        <f>IFERROR(VLOOKUP($H73,ESPN!$B$2:$G$251,6,FALSE),"")</f>
        <v>46</v>
      </c>
      <c r="N73" s="1">
        <v>18.8</v>
      </c>
      <c r="O73" t="str">
        <f>IFERROR(VLOOKUP($H73,BleacherGM!$B$2:$E$276,4,FALSE),"")</f>
        <v>.269-20-91 19SB 99R</v>
      </c>
      <c r="P73" s="2" t="s">
        <v>364</v>
      </c>
    </row>
    <row r="74" spans="2:17">
      <c r="B74" s="2">
        <f>IFERROR(VLOOKUP($H74,ESPN!$B$2:$G$251,2,FALSE),"")</f>
        <v>67</v>
      </c>
      <c r="C74" s="2">
        <f>IFERROR(VLOOKUP($H74,RotoChamp!$B$3:$F$302,2,FALSE),"")</f>
        <v>86</v>
      </c>
      <c r="D74" s="2">
        <f>IFERROR(VLOOKUP($H74,RotoSummit!$B$4:$G$253,2,FALSE),"")</f>
        <v>73</v>
      </c>
      <c r="E74" s="2">
        <f>IFERROR(VLOOKUP($H74,BleacherGM!$B$2:$E$276,2,FALSE),"")</f>
        <v>65</v>
      </c>
      <c r="F74" s="3">
        <f t="shared" si="2"/>
        <v>72.75</v>
      </c>
      <c r="G74" s="7">
        <f t="shared" si="3"/>
        <v>70</v>
      </c>
      <c r="H74" s="9" t="s">
        <v>483</v>
      </c>
      <c r="I74" s="6" t="s">
        <v>362</v>
      </c>
      <c r="J74" s="2" t="s">
        <v>642</v>
      </c>
      <c r="K74" s="2" t="s">
        <v>594</v>
      </c>
      <c r="L74" s="2">
        <f>IFERROR(VLOOKUP($H74,ESPN!$B$2:$G$251,5,FALSE),"ERROR")</f>
        <v>33</v>
      </c>
      <c r="M74" s="2">
        <f>IFERROR(VLOOKUP($H74,ESPN!$B$2:$G$251,6,FALSE),"")</f>
        <v>47</v>
      </c>
      <c r="N74" s="1">
        <v>12.91</v>
      </c>
      <c r="O74" t="str">
        <f>IFERROR(VLOOKUP($H74,BleacherGM!$B$2:$E$276,4,FALSE),"")</f>
        <v>.306-26-93 1SB 80R</v>
      </c>
      <c r="P74" s="2" t="s">
        <v>365</v>
      </c>
    </row>
    <row r="75" spans="2:17">
      <c r="B75" s="2">
        <f>IFERROR(VLOOKUP($H75,ESPN!$B$2:$G$251,2,FALSE),"")</f>
        <v>84</v>
      </c>
      <c r="C75" s="2">
        <f>IFERROR(VLOOKUP($H75,RotoChamp!$B$3:$F$302,2,FALSE),"")</f>
        <v>92</v>
      </c>
      <c r="D75" s="2">
        <f>IFERROR(VLOOKUP($H75,RotoSummit!$B$4:$G$253,2,FALSE),"")</f>
        <v>62</v>
      </c>
      <c r="E75" s="2">
        <f>IFERROR(VLOOKUP($H75,BleacherGM!$B$2:$E$276,2,FALSE),"")</f>
        <v>53</v>
      </c>
      <c r="F75" s="3">
        <f t="shared" si="2"/>
        <v>72.75</v>
      </c>
      <c r="G75" s="7">
        <f t="shared" si="3"/>
        <v>71</v>
      </c>
      <c r="H75" s="9" t="s">
        <v>490</v>
      </c>
      <c r="I75" s="6" t="s">
        <v>362</v>
      </c>
      <c r="J75" s="2" t="s">
        <v>604</v>
      </c>
      <c r="K75" s="2" t="s">
        <v>594</v>
      </c>
      <c r="L75" s="2">
        <f>IFERROR(VLOOKUP($H75,ESPN!$B$2:$G$251,5,FALSE),"ERROR")</f>
        <v>33</v>
      </c>
      <c r="M75" s="2">
        <f>IFERROR(VLOOKUP($H75,ESPN!$B$2:$G$251,6,FALSE),"")</f>
        <v>58</v>
      </c>
      <c r="N75" s="1">
        <v>12.53</v>
      </c>
      <c r="O75" t="str">
        <f>IFERROR(VLOOKUP($H75,BleacherGM!$B$2:$E$276,4,FALSE),"")</f>
        <v>.268-16-63 30SB 87R</v>
      </c>
      <c r="P75" s="2" t="s">
        <v>365</v>
      </c>
    </row>
    <row r="76" spans="2:17">
      <c r="B76" s="2">
        <f>IFERROR(VLOOKUP($H76,ESPN!$B$2:$G$251,2,FALSE),"")</f>
        <v>107</v>
      </c>
      <c r="C76" s="2">
        <f>IFERROR(VLOOKUP($H76,RotoChamp!$B$3:$F$302,2,FALSE),"")</f>
        <v>48</v>
      </c>
      <c r="D76" s="2">
        <f>IFERROR(VLOOKUP($H76,RotoSummit!$B$4:$G$253,2,FALSE),"")</f>
        <v>85</v>
      </c>
      <c r="E76" s="2">
        <f>IFERROR(VLOOKUP($H76,BleacherGM!$B$2:$E$276,2,FALSE),"")</f>
        <v>56</v>
      </c>
      <c r="F76" s="3">
        <f t="shared" si="2"/>
        <v>74</v>
      </c>
      <c r="G76" s="7">
        <f t="shared" si="3"/>
        <v>72</v>
      </c>
      <c r="H76" s="9" t="s">
        <v>670</v>
      </c>
      <c r="I76" s="6" t="s">
        <v>362</v>
      </c>
      <c r="J76" s="2" t="s">
        <v>671</v>
      </c>
      <c r="K76" s="2" t="s">
        <v>619</v>
      </c>
      <c r="L76" s="2">
        <f>IFERROR(VLOOKUP($H76,ESPN!$B$2:$G$251,5,FALSE),"ERROR")</f>
        <v>30</v>
      </c>
      <c r="M76" s="2">
        <f>IFERROR(VLOOKUP($H76,ESPN!$B$2:$G$251,6,FALSE),"")</f>
        <v>42</v>
      </c>
      <c r="N76" s="1">
        <v>19.87</v>
      </c>
      <c r="O76" t="str">
        <f>IFERROR(VLOOKUP($H76,BleacherGM!$B$2:$E$276,4,FALSE),"")</f>
        <v>.303-31-95 2SB 73R</v>
      </c>
      <c r="P76" s="2" t="s">
        <v>68</v>
      </c>
    </row>
    <row r="77" spans="2:17">
      <c r="B77" s="2">
        <f>IFERROR(VLOOKUP($H77,ESPN!$B$2:$G$251,2,FALSE),"")</f>
        <v>60</v>
      </c>
      <c r="C77" s="2">
        <f>IFERROR(VLOOKUP($H77,RotoChamp!$B$3:$F$302,2,FALSE),"")</f>
        <v>133</v>
      </c>
      <c r="D77" s="2">
        <f>IFERROR(VLOOKUP($H77,RotoSummit!$B$4:$G$253,2,FALSE),"")</f>
        <v>54</v>
      </c>
      <c r="E77" s="2">
        <f>IFERROR(VLOOKUP($H77,BleacherGM!$B$2:$E$276,2,FALSE),"")</f>
        <v>54</v>
      </c>
      <c r="F77" s="3">
        <f t="shared" si="2"/>
        <v>75.25</v>
      </c>
      <c r="G77" s="7">
        <f t="shared" si="3"/>
        <v>73</v>
      </c>
      <c r="H77" s="8" t="s">
        <v>533</v>
      </c>
      <c r="J77" s="2" t="s">
        <v>596</v>
      </c>
      <c r="K77" s="2" t="s">
        <v>615</v>
      </c>
      <c r="L77" s="2">
        <f>IFERROR(VLOOKUP($H77,ESPN!$B$2:$G$251,5,FALSE),"ERROR")</f>
        <v>31</v>
      </c>
      <c r="M77" s="2">
        <f>IFERROR(VLOOKUP($H77,ESPN!$B$2:$G$251,6,FALSE),"")</f>
        <v>71</v>
      </c>
      <c r="N77" s="1">
        <v>8.83</v>
      </c>
      <c r="O77" t="str">
        <f>IFERROR(VLOOKUP($H77,BleacherGM!$B$2:$E$276,4,FALSE),"")</f>
        <v>.279-17-61 19SB 95R</v>
      </c>
      <c r="Q77" s="2" t="s">
        <v>363</v>
      </c>
    </row>
    <row r="78" spans="2:17">
      <c r="B78" s="2">
        <f>IFERROR(VLOOKUP($H78,ESPN!$B$2:$G$251,2,FALSE),"")</f>
        <v>54</v>
      </c>
      <c r="C78" s="2">
        <f>IFERROR(VLOOKUP($H78,RotoChamp!$B$3:$F$302,2,FALSE),"")</f>
        <v>90</v>
      </c>
      <c r="D78" s="2">
        <f>IFERROR(VLOOKUP($H78,RotoSummit!$B$4:$G$253,2,FALSE),"")</f>
        <v>94</v>
      </c>
      <c r="E78" s="2">
        <f>IFERROR(VLOOKUP($H78,BleacherGM!$B$2:$E$276,2,FALSE),"")</f>
        <v>68</v>
      </c>
      <c r="F78" s="3">
        <f t="shared" si="2"/>
        <v>76.5</v>
      </c>
      <c r="G78" s="7">
        <f t="shared" si="3"/>
        <v>74</v>
      </c>
      <c r="H78" s="9" t="s">
        <v>488</v>
      </c>
      <c r="I78" s="6" t="s">
        <v>362</v>
      </c>
      <c r="J78" s="2" t="s">
        <v>609</v>
      </c>
      <c r="K78" s="2" t="s">
        <v>599</v>
      </c>
      <c r="L78" s="2">
        <f>IFERROR(VLOOKUP($H78,ESPN!$B$2:$G$251,5,FALSE),"ERROR")</f>
        <v>26</v>
      </c>
      <c r="M78" s="2">
        <f>IFERROR(VLOOKUP($H78,ESPN!$B$2:$G$251,6,FALSE),"")</f>
        <v>79</v>
      </c>
      <c r="N78" s="1">
        <v>12.67</v>
      </c>
      <c r="O78" t="str">
        <f>IFERROR(VLOOKUP($H78,BleacherGM!$B$2:$E$276,4,FALSE),"")</f>
        <v>17-10 0Sv 3.51ERA 207K</v>
      </c>
      <c r="P78" s="2" t="s">
        <v>72</v>
      </c>
    </row>
    <row r="79" spans="2:17">
      <c r="B79" s="2">
        <f>IFERROR(VLOOKUP($H79,ESPN!$B$2:$G$251,2,FALSE),"")</f>
        <v>74</v>
      </c>
      <c r="C79" s="2">
        <f>IFERROR(VLOOKUP($H79,RotoChamp!$B$3:$F$302,2,FALSE),"")</f>
        <v>68</v>
      </c>
      <c r="D79" s="2">
        <f>IFERROR(VLOOKUP($H79,RotoSummit!$B$4:$G$253,2,FALSE),"")</f>
        <v>64</v>
      </c>
      <c r="E79" s="2">
        <f>IFERROR(VLOOKUP($H79,BleacherGM!$B$2:$E$276,2,FALSE),"")</f>
        <v>101</v>
      </c>
      <c r="F79" s="3">
        <f t="shared" si="2"/>
        <v>76.75</v>
      </c>
      <c r="G79" s="7">
        <f t="shared" si="3"/>
        <v>75</v>
      </c>
      <c r="H79" s="9" t="s">
        <v>696</v>
      </c>
      <c r="I79" s="6" t="s">
        <v>362</v>
      </c>
      <c r="J79" s="2" t="s">
        <v>609</v>
      </c>
      <c r="K79" s="2" t="s">
        <v>640</v>
      </c>
      <c r="L79" s="2">
        <f>IFERROR(VLOOKUP($H79,ESPN!$B$2:$G$251,5,FALSE),"ERROR")</f>
        <v>25</v>
      </c>
      <c r="M79" s="2">
        <f>IFERROR(VLOOKUP($H79,ESPN!$B$2:$G$251,6,FALSE),"")</f>
        <v>166</v>
      </c>
      <c r="N79" s="1">
        <v>15.98</v>
      </c>
      <c r="O79" t="str">
        <f>IFERROR(VLOOKUP($H79,BleacherGM!$B$2:$E$276,4,FALSE),"")</f>
        <v>11-7 0Sv 3.6ERA 142K</v>
      </c>
      <c r="P79" s="2" t="s">
        <v>73</v>
      </c>
    </row>
    <row r="80" spans="2:17">
      <c r="B80" s="2">
        <f>IFERROR(VLOOKUP($H80,ESPN!$B$2:$G$251,2,FALSE),"")</f>
        <v>70</v>
      </c>
      <c r="C80" s="2">
        <f>IFERROR(VLOOKUP($H80,RotoChamp!$B$3:$F$302,2,FALSE),"")</f>
        <v>63</v>
      </c>
      <c r="D80" s="2">
        <f>IFERROR(VLOOKUP($H80,RotoSummit!$B$4:$G$253,2,FALSE),"")</f>
        <v>95</v>
      </c>
      <c r="E80" s="2">
        <f>IFERROR(VLOOKUP($H80,BleacherGM!$B$2:$E$276,2,FALSE),"")</f>
        <v>86</v>
      </c>
      <c r="F80" s="3">
        <f t="shared" si="2"/>
        <v>78.5</v>
      </c>
      <c r="G80" s="7">
        <f t="shared" si="3"/>
        <v>76</v>
      </c>
      <c r="H80" s="9" t="s">
        <v>689</v>
      </c>
      <c r="I80" s="6" t="s">
        <v>362</v>
      </c>
      <c r="J80" s="2" t="s">
        <v>596</v>
      </c>
      <c r="K80" s="2" t="s">
        <v>666</v>
      </c>
      <c r="L80" s="2">
        <f>IFERROR(VLOOKUP($H80,ESPN!$B$2:$G$251,5,FALSE),"ERROR")</f>
        <v>26</v>
      </c>
      <c r="M80" s="2">
        <f>IFERROR(VLOOKUP($H80,ESPN!$B$2:$G$251,6,FALSE),"")</f>
        <v>70</v>
      </c>
      <c r="N80" s="1">
        <v>16.61</v>
      </c>
      <c r="O80" t="str">
        <f>IFERROR(VLOOKUP($H80,BleacherGM!$B$2:$E$276,4,FALSE),"")</f>
        <v>.280-25-83 12SB 68R</v>
      </c>
      <c r="P80" s="2" t="s">
        <v>364</v>
      </c>
    </row>
    <row r="81" spans="2:17">
      <c r="B81" s="2">
        <f>IFERROR(VLOOKUP($H81,ESPN!$B$2:$G$251,2,FALSE),"")</f>
        <v>61</v>
      </c>
      <c r="C81" s="2">
        <f>IFERROR(VLOOKUP($H81,RotoChamp!$B$3:$F$302,2,FALSE),"")</f>
        <v>57</v>
      </c>
      <c r="D81" s="2">
        <f>IFERROR(VLOOKUP($H81,RotoSummit!$B$4:$G$253,2,FALSE),"")</f>
        <v>63</v>
      </c>
      <c r="E81" s="2">
        <f>IFERROR(VLOOKUP($H81,BleacherGM!$B$2:$E$276,2,FALSE),"")</f>
        <v>134</v>
      </c>
      <c r="F81" s="3">
        <f t="shared" si="2"/>
        <v>78.75</v>
      </c>
      <c r="G81" s="7">
        <f t="shared" si="3"/>
        <v>77</v>
      </c>
      <c r="H81" s="9" t="s">
        <v>683</v>
      </c>
      <c r="I81" s="6" t="s">
        <v>65</v>
      </c>
      <c r="J81" s="2" t="s">
        <v>596</v>
      </c>
      <c r="K81" s="2" t="s">
        <v>643</v>
      </c>
      <c r="L81" s="2">
        <f>IFERROR(VLOOKUP($H81,ESPN!$B$2:$G$251,5,FALSE),"ERROR")</f>
        <v>25</v>
      </c>
      <c r="M81" s="2">
        <f>IFERROR(VLOOKUP($H81,ESPN!$B$2:$G$251,6,FALSE),"")</f>
        <v>270</v>
      </c>
      <c r="N81" s="1">
        <v>18.55</v>
      </c>
      <c r="O81" t="str">
        <f>IFERROR(VLOOKUP($H81,BleacherGM!$B$2:$E$276,4,FALSE),"")</f>
        <v>.259-10-25 20SB 44R</v>
      </c>
      <c r="P81" s="2" t="s">
        <v>71</v>
      </c>
    </row>
    <row r="82" spans="2:17">
      <c r="B82" s="2">
        <f>IFERROR(VLOOKUP($H82,ESPN!$B$2:$G$251,2,FALSE),"")</f>
        <v>81</v>
      </c>
      <c r="C82" s="2">
        <f>IFERROR(VLOOKUP($H82,RotoChamp!$B$3:$F$302,2,FALSE),"")</f>
        <v>99</v>
      </c>
      <c r="D82" s="2">
        <f>IFERROR(VLOOKUP($H82,RotoSummit!$B$4:$G$253,2,FALSE),"")</f>
        <v>68</v>
      </c>
      <c r="E82" s="2">
        <f>IFERROR(VLOOKUP($H82,BleacherGM!$B$2:$E$276,2,FALSE),"")</f>
        <v>67</v>
      </c>
      <c r="F82" s="3">
        <f t="shared" si="2"/>
        <v>78.75</v>
      </c>
      <c r="G82" s="7">
        <f t="shared" si="3"/>
        <v>78</v>
      </c>
      <c r="H82" s="9" t="s">
        <v>497</v>
      </c>
      <c r="I82" s="6" t="s">
        <v>362</v>
      </c>
      <c r="J82" s="2" t="s">
        <v>596</v>
      </c>
      <c r="K82" s="2" t="s">
        <v>643</v>
      </c>
      <c r="L82" s="2">
        <f>IFERROR(VLOOKUP($H82,ESPN!$B$2:$G$251,5,FALSE),"ERROR")</f>
        <v>27</v>
      </c>
      <c r="M82" s="2">
        <f>IFERROR(VLOOKUP($H82,ESPN!$B$2:$G$251,6,FALSE),"")</f>
        <v>45</v>
      </c>
      <c r="N82" s="1">
        <v>12</v>
      </c>
      <c r="O82" t="str">
        <f>IFERROR(VLOOKUP($H82,BleacherGM!$B$2:$E$276,4,FALSE),"")</f>
        <v>.243-23-81 36SB 82R</v>
      </c>
      <c r="P82" s="2" t="s">
        <v>72</v>
      </c>
    </row>
    <row r="83" spans="2:17">
      <c r="B83" s="2">
        <f>IFERROR(VLOOKUP($H83,ESPN!$B$2:$G$251,2,FALSE),"")</f>
        <v>116</v>
      </c>
      <c r="C83" s="2">
        <f>IFERROR(VLOOKUP($H83,RotoChamp!$B$3:$F$302,2,FALSE),"")</f>
        <v>59</v>
      </c>
      <c r="D83" s="2">
        <f>IFERROR(VLOOKUP($H83,RotoSummit!$B$4:$G$253,2,FALSE),"")</f>
        <v>80</v>
      </c>
      <c r="E83" s="2">
        <f>IFERROR(VLOOKUP($H83,BleacherGM!$B$2:$E$276,2,FALSE),"")</f>
        <v>66</v>
      </c>
      <c r="F83" s="3">
        <f t="shared" si="2"/>
        <v>80.25</v>
      </c>
      <c r="G83" s="7">
        <f t="shared" si="3"/>
        <v>79</v>
      </c>
      <c r="H83" s="8" t="s">
        <v>685</v>
      </c>
      <c r="J83" s="2" t="s">
        <v>671</v>
      </c>
      <c r="K83" s="2" t="s">
        <v>657</v>
      </c>
      <c r="L83" s="2">
        <f>IFERROR(VLOOKUP($H83,ESPN!$B$2:$G$251,5,FALSE),"ERROR")</f>
        <v>36</v>
      </c>
      <c r="M83" s="2">
        <f>IFERROR(VLOOKUP($H83,ESPN!$B$2:$G$251,6,FALSE),"")</f>
        <v>36</v>
      </c>
      <c r="N83" s="1">
        <v>17.97</v>
      </c>
      <c r="O83" t="str">
        <f>IFERROR(VLOOKUP($H83,BleacherGM!$B$2:$E$276,4,FALSE),"")</f>
        <v>.301-31-94 2SB 90R</v>
      </c>
      <c r="Q83" s="2" t="s">
        <v>365</v>
      </c>
    </row>
    <row r="84" spans="2:17">
      <c r="B84" s="2">
        <f>IFERROR(VLOOKUP($H84,ESPN!$B$2:$G$251,2,FALSE),"")</f>
        <v>79</v>
      </c>
      <c r="C84" s="2">
        <f>IFERROR(VLOOKUP($H84,RotoChamp!$B$3:$F$302,2,FALSE),"")</f>
        <v>85</v>
      </c>
      <c r="D84" s="2">
        <f>IFERROR(VLOOKUP($H84,RotoSummit!$B$4:$G$253,2,FALSE),"")</f>
        <v>78</v>
      </c>
      <c r="E84" s="2">
        <f>IFERROR(VLOOKUP($H84,BleacherGM!$B$2:$E$276,2,FALSE),"")</f>
        <v>87</v>
      </c>
      <c r="F84" s="3">
        <f t="shared" si="2"/>
        <v>82.25</v>
      </c>
      <c r="G84" s="7">
        <f t="shared" si="3"/>
        <v>80</v>
      </c>
      <c r="H84" s="8" t="s">
        <v>482</v>
      </c>
      <c r="J84" s="2" t="s">
        <v>682</v>
      </c>
      <c r="K84" s="2" t="s">
        <v>617</v>
      </c>
      <c r="L84" s="2">
        <f>IFERROR(VLOOKUP($H84,ESPN!$B$2:$G$251,5,FALSE),"ERROR")</f>
        <v>42</v>
      </c>
      <c r="M84" s="2">
        <f>IFERROR(VLOOKUP($H84,ESPN!$B$2:$G$251,6,FALSE),"")</f>
        <v>59</v>
      </c>
      <c r="N84" s="1">
        <v>13</v>
      </c>
      <c r="O84" t="str">
        <f>IFERROR(VLOOKUP($H84,BleacherGM!$B$2:$E$276,4,FALSE),"")</f>
        <v>1-2 44Sv 1.9ERA 60K</v>
      </c>
      <c r="Q84" s="2" t="s">
        <v>363</v>
      </c>
    </row>
    <row r="85" spans="2:17">
      <c r="B85" s="2">
        <f>IFERROR(VLOOKUP($H85,ESPN!$B$2:$G$251,2,FALSE),"")</f>
        <v>68</v>
      </c>
      <c r="C85" s="2">
        <f>IFERROR(VLOOKUP($H85,RotoChamp!$B$3:$F$302,2,FALSE),"")</f>
        <v>77</v>
      </c>
      <c r="D85" s="2">
        <f>IFERROR(VLOOKUP($H85,RotoSummit!$B$4:$G$253,2,FALSE),"")</f>
        <v>67</v>
      </c>
      <c r="E85" s="2">
        <f>IFERROR(VLOOKUP($H85,BleacherGM!$B$2:$E$276,2,FALSE),"")</f>
        <v>121</v>
      </c>
      <c r="F85" s="3">
        <f t="shared" si="2"/>
        <v>83.25</v>
      </c>
      <c r="G85" s="7">
        <f t="shared" si="3"/>
        <v>81</v>
      </c>
      <c r="H85" s="9" t="s">
        <v>705</v>
      </c>
      <c r="I85" s="6" t="s">
        <v>362</v>
      </c>
      <c r="J85" s="2" t="s">
        <v>596</v>
      </c>
      <c r="K85" s="2" t="s">
        <v>654</v>
      </c>
      <c r="L85" s="2">
        <f>IFERROR(VLOOKUP($H85,ESPN!$B$2:$G$251,5,FALSE),"ERROR")</f>
        <v>29</v>
      </c>
      <c r="M85" s="2">
        <f>IFERROR(VLOOKUP($H85,ESPN!$B$2:$G$251,6,FALSE),"")</f>
        <v>355</v>
      </c>
      <c r="N85" s="1">
        <v>15.25</v>
      </c>
      <c r="O85" t="str">
        <f>IFERROR(VLOOKUP($H85,BleacherGM!$B$2:$E$276,4,FALSE),"")</f>
        <v>.259-8-36 12SB 37R</v>
      </c>
      <c r="P85" s="2" t="s">
        <v>73</v>
      </c>
    </row>
    <row r="86" spans="2:17">
      <c r="B86" s="2">
        <f>IFERROR(VLOOKUP($H86,ESPN!$B$2:$G$251,2,FALSE),"")</f>
        <v>112</v>
      </c>
      <c r="C86" s="2">
        <f>IFERROR(VLOOKUP($H86,RotoChamp!$B$3:$F$302,2,FALSE),"")</f>
        <v>51</v>
      </c>
      <c r="D86" s="2">
        <f>IFERROR(VLOOKUP($H86,RotoSummit!$B$4:$G$253,2,FALSE),"")</f>
        <v>97</v>
      </c>
      <c r="E86" s="2">
        <f>IFERROR(VLOOKUP($H86,BleacherGM!$B$2:$E$276,2,FALSE),"")</f>
        <v>75</v>
      </c>
      <c r="F86" s="3">
        <f t="shared" si="2"/>
        <v>83.75</v>
      </c>
      <c r="G86" s="7">
        <f t="shared" si="3"/>
        <v>82</v>
      </c>
      <c r="H86" s="9" t="s">
        <v>675</v>
      </c>
      <c r="I86" s="6" t="s">
        <v>65</v>
      </c>
      <c r="J86" s="2" t="s">
        <v>673</v>
      </c>
      <c r="K86" s="2" t="s">
        <v>650</v>
      </c>
      <c r="L86" s="2">
        <f>IFERROR(VLOOKUP($H86,ESPN!$B$2:$G$251,5,FALSE),"ERROR")</f>
        <v>25</v>
      </c>
      <c r="M86" s="2">
        <f>IFERROR(VLOOKUP($H86,ESPN!$B$2:$G$251,6,FALSE),"")</f>
        <v>629</v>
      </c>
      <c r="N86" s="1">
        <v>19.29</v>
      </c>
      <c r="O86" t="str">
        <f>IFERROR(VLOOKUP($H86,BleacherGM!$B$2:$E$276,4,FALSE),"")</f>
        <v>.284-4-21 3SB 17R</v>
      </c>
      <c r="P86" s="2" t="s">
        <v>72</v>
      </c>
    </row>
    <row r="87" spans="2:17">
      <c r="B87" s="2">
        <f>IFERROR(VLOOKUP($H87,ESPN!$B$2:$G$251,2,FALSE),"")</f>
        <v>76</v>
      </c>
      <c r="C87" s="2">
        <f>IFERROR(VLOOKUP($H87,RotoChamp!$B$3:$F$302,2,FALSE),"")</f>
        <v>78</v>
      </c>
      <c r="D87" s="2">
        <f>IFERROR(VLOOKUP($H87,RotoSummit!$B$4:$G$253,2,FALSE),"")</f>
        <v>72</v>
      </c>
      <c r="E87" s="2">
        <f>IFERROR(VLOOKUP($H87,BleacherGM!$B$2:$E$276,2,FALSE),"")</f>
        <v>117</v>
      </c>
      <c r="F87" s="3">
        <f t="shared" si="2"/>
        <v>85.75</v>
      </c>
      <c r="G87" s="7">
        <f t="shared" si="3"/>
        <v>83</v>
      </c>
      <c r="H87" s="8" t="s">
        <v>706</v>
      </c>
      <c r="J87" s="2" t="s">
        <v>596</v>
      </c>
      <c r="K87" s="2" t="s">
        <v>599</v>
      </c>
      <c r="L87" s="2">
        <f>IFERROR(VLOOKUP($H87,ESPN!$B$2:$G$251,5,FALSE),"ERROR")</f>
        <v>30</v>
      </c>
      <c r="M87" s="2">
        <f>IFERROR(VLOOKUP($H87,ESPN!$B$2:$G$251,6,FALSE),"")</f>
        <v>95</v>
      </c>
      <c r="N87" s="1">
        <v>14.31</v>
      </c>
      <c r="O87" t="str">
        <f>IFERROR(VLOOKUP($H87,BleacherGM!$B$2:$E$276,4,FALSE),"")</f>
        <v>.285-26-63 7SB 80R</v>
      </c>
      <c r="Q87" s="2" t="s">
        <v>363</v>
      </c>
    </row>
    <row r="88" spans="2:17">
      <c r="B88" s="2">
        <f>IFERROR(VLOOKUP($H88,ESPN!$B$2:$G$251,2,FALSE),"")</f>
        <v>75</v>
      </c>
      <c r="C88" s="2">
        <f>IFERROR(VLOOKUP($H88,RotoChamp!$B$3:$F$302,2,FALSE),"")</f>
        <v>75</v>
      </c>
      <c r="D88" s="2">
        <f>IFERROR(VLOOKUP($H88,RotoSummit!$B$4:$G$253,2,FALSE),"")</f>
        <v>101</v>
      </c>
      <c r="E88" s="2">
        <f>IFERROR(VLOOKUP($H88,BleacherGM!$B$2:$E$276,2,FALSE),"")</f>
        <v>100</v>
      </c>
      <c r="F88" s="3">
        <f t="shared" si="2"/>
        <v>87.75</v>
      </c>
      <c r="G88" s="7">
        <f t="shared" si="3"/>
        <v>84</v>
      </c>
      <c r="H88" s="9" t="s">
        <v>703</v>
      </c>
      <c r="I88" s="6" t="s">
        <v>362</v>
      </c>
      <c r="J88" s="2" t="s">
        <v>609</v>
      </c>
      <c r="K88" s="2" t="s">
        <v>650</v>
      </c>
      <c r="L88" s="2">
        <f>IFERROR(VLOOKUP($H88,ESPN!$B$2:$G$251,5,FALSE),"ERROR")</f>
        <v>22</v>
      </c>
      <c r="M88" s="2">
        <f>IFERROR(VLOOKUP($H88,ESPN!$B$2:$G$251,6,FALSE),"")</f>
        <v>91</v>
      </c>
      <c r="N88" s="1">
        <v>15.61</v>
      </c>
      <c r="O88" t="str">
        <f>IFERROR(VLOOKUP($H88,BleacherGM!$B$2:$E$276,4,FALSE),"")</f>
        <v>13-13 0Sv 3.21ERA 191K</v>
      </c>
      <c r="P88" s="2" t="s">
        <v>72</v>
      </c>
    </row>
    <row r="89" spans="2:17">
      <c r="B89" s="2">
        <f>IFERROR(VLOOKUP($H89,ESPN!$B$2:$G$251,2,FALSE),"")</f>
        <v>108</v>
      </c>
      <c r="C89" s="2">
        <f>IFERROR(VLOOKUP($H89,RotoChamp!$B$3:$F$302,2,FALSE),"")</f>
        <v>67</v>
      </c>
      <c r="D89" s="2">
        <f>IFERROR(VLOOKUP($H89,RotoSummit!$B$4:$G$253,2,FALSE),"")</f>
        <v>87</v>
      </c>
      <c r="E89" s="2">
        <f>IFERROR(VLOOKUP($H89,BleacherGM!$B$2:$E$276,2,FALSE),"")</f>
        <v>89</v>
      </c>
      <c r="F89" s="3">
        <f t="shared" si="2"/>
        <v>87.75</v>
      </c>
      <c r="G89" s="7">
        <f t="shared" si="3"/>
        <v>85</v>
      </c>
      <c r="H89" s="8" t="s">
        <v>695</v>
      </c>
      <c r="J89" s="2" t="s">
        <v>609</v>
      </c>
      <c r="K89" s="2" t="s">
        <v>636</v>
      </c>
      <c r="L89" s="2">
        <f>IFERROR(VLOOKUP($H89,ESPN!$B$2:$G$251,5,FALSE),"ERROR")</f>
        <v>31</v>
      </c>
      <c r="M89" s="2">
        <f>IFERROR(VLOOKUP($H89,ESPN!$B$2:$G$251,6,FALSE),"")</f>
        <v>49</v>
      </c>
      <c r="N89" s="1">
        <v>16.059999999999999</v>
      </c>
      <c r="O89" t="str">
        <f>IFERROR(VLOOKUP($H89,BleacherGM!$B$2:$E$276,4,FALSE),"")</f>
        <v>16-7 0Sv 2.9ERA 206K</v>
      </c>
      <c r="Q89" s="2" t="s">
        <v>368</v>
      </c>
    </row>
    <row r="90" spans="2:17">
      <c r="B90" s="2">
        <f>IFERROR(VLOOKUP($H90,ESPN!$B$2:$G$251,2,FALSE),"")</f>
        <v>87</v>
      </c>
      <c r="D90" s="2">
        <f>IFERROR(VLOOKUP($H90,RotoSummit!$B$4:$G$253,2,FALSE),"")</f>
        <v>104</v>
      </c>
      <c r="E90" s="2">
        <f>IFERROR(VLOOKUP($H90,BleacherGM!$B$2:$E$276,2,FALSE),"")</f>
        <v>76</v>
      </c>
      <c r="F90" s="3">
        <f t="shared" si="2"/>
        <v>89</v>
      </c>
      <c r="G90" s="7">
        <f t="shared" si="3"/>
        <v>86</v>
      </c>
      <c r="H90" s="8" t="s">
        <v>440</v>
      </c>
      <c r="J90" s="2" t="s">
        <v>414</v>
      </c>
      <c r="K90" s="2" t="s">
        <v>594</v>
      </c>
      <c r="L90" s="2">
        <f>IFERROR(VLOOKUP($H90,ESPN!$B$2:$G$251,5,FALSE),"ERROR")</f>
        <v>36</v>
      </c>
      <c r="M90" s="2">
        <f>IFERROR(VLOOKUP($H90,ESPN!$B$2:$G$251,6,FALSE),"")</f>
        <v>37</v>
      </c>
      <c r="N90" s="1">
        <v>1</v>
      </c>
      <c r="O90" t="str">
        <f>IFERROR(VLOOKUP($H90,BleacherGM!$B$2:$E$276,4,FALSE),"")</f>
        <v>.309-29-96 1SB 84R</v>
      </c>
      <c r="Q90" s="2" t="s">
        <v>363</v>
      </c>
    </row>
    <row r="91" spans="2:17">
      <c r="B91" s="2">
        <f>IFERROR(VLOOKUP($H91,ESPN!$B$2:$G$251,2,FALSE),"")</f>
        <v>105</v>
      </c>
      <c r="C91" s="2">
        <f>IFERROR(VLOOKUP($H91,RotoChamp!$B$3:$F$302,2,FALSE),"")</f>
        <v>83</v>
      </c>
      <c r="D91" s="2">
        <f>IFERROR(VLOOKUP($H91,RotoSummit!$B$4:$G$253,2,FALSE),"")</f>
        <v>89</v>
      </c>
      <c r="E91" s="2">
        <f>IFERROR(VLOOKUP($H91,BleacherGM!$B$2:$E$276,2,FALSE),"")</f>
        <v>81</v>
      </c>
      <c r="F91" s="3">
        <f t="shared" si="2"/>
        <v>89.5</v>
      </c>
      <c r="G91" s="7">
        <f t="shared" si="3"/>
        <v>87</v>
      </c>
      <c r="H91" s="8" t="s">
        <v>480</v>
      </c>
      <c r="J91" s="2" t="s">
        <v>682</v>
      </c>
      <c r="K91" s="2" t="s">
        <v>615</v>
      </c>
      <c r="L91" s="2">
        <f>IFERROR(VLOOKUP($H91,ESPN!$B$2:$G$251,5,FALSE),"ERROR")</f>
        <v>31</v>
      </c>
      <c r="M91" s="2">
        <f>IFERROR(VLOOKUP($H91,ESPN!$B$2:$G$251,6,FALSE),"")</f>
        <v>82</v>
      </c>
      <c r="N91" s="1">
        <v>13.24</v>
      </c>
      <c r="O91" t="str">
        <f>IFERROR(VLOOKUP($H91,BleacherGM!$B$2:$E$276,4,FALSE),"")</f>
        <v>4-1 31Sv 2.93ERA 87K</v>
      </c>
      <c r="Q91" s="2" t="s">
        <v>365</v>
      </c>
    </row>
    <row r="92" spans="2:17">
      <c r="B92" s="2">
        <f>IFERROR(VLOOKUP($H92,ESPN!$B$2:$G$251,2,FALSE),"")</f>
        <v>113</v>
      </c>
      <c r="C92" s="2" t="str">
        <f>IFERROR(VLOOKUP($H92,RotoChamp!$B$3:$F$302,2,FALSE),"")</f>
        <v/>
      </c>
      <c r="D92" s="2">
        <f>IFERROR(VLOOKUP($H92,RotoSummit!$B$4:$G$253,2,FALSE),"")</f>
        <v>93</v>
      </c>
      <c r="E92" s="2">
        <f>IFERROR(VLOOKUP($H92,BleacherGM!$B$2:$E$276,2,FALSE),"")</f>
        <v>64</v>
      </c>
      <c r="F92" s="3">
        <f t="shared" si="2"/>
        <v>90</v>
      </c>
      <c r="G92" s="7">
        <f t="shared" si="3"/>
        <v>88</v>
      </c>
      <c r="H92" s="9" t="s">
        <v>323</v>
      </c>
      <c r="I92" s="6" t="s">
        <v>362</v>
      </c>
      <c r="J92" s="2" t="str">
        <f>IFERROR(VLOOKUP($H92,ESPN!$B$2:$G$251,4,FALSE),"")</f>
        <v xml:space="preserve">1B </v>
      </c>
      <c r="K92" s="2" t="str">
        <f>IFERROR(VLOOKUP($H92,ESPN!$B$2:$G$251,3,FALSE),"")</f>
        <v xml:space="preserve">Phi </v>
      </c>
      <c r="L92" s="2">
        <f>IFERROR(VLOOKUP($H92,ESPN!$B$2:$G$251,5,FALSE),"")</f>
        <v>32</v>
      </c>
      <c r="M92" s="2">
        <f>IFERROR(VLOOKUP($H92,ESPN!$B$2:$G$251,6,FALSE),"")</f>
        <v>80</v>
      </c>
      <c r="O92" t="str">
        <f>IFERROR(VLOOKUP($H92,BleacherGM!$B$2:$E$276,4,FALSE),"")</f>
        <v>.253-33-116 1SB 81R</v>
      </c>
      <c r="P92" s="2" t="s">
        <v>363</v>
      </c>
    </row>
    <row r="93" spans="2:17">
      <c r="B93" s="2">
        <f>IFERROR(VLOOKUP($H93,ESPN!$B$2:$G$251,2,FALSE),"")</f>
        <v>73</v>
      </c>
      <c r="D93" s="2">
        <f>IFERROR(VLOOKUP($H93,RotoSummit!$B$4:$G$253,2,FALSE),"")</f>
        <v>77</v>
      </c>
      <c r="E93" s="2">
        <f>IFERROR(VLOOKUP($H93,BleacherGM!$B$2:$E$276,2,FALSE),"")</f>
        <v>126</v>
      </c>
      <c r="F93" s="3">
        <f t="shared" si="2"/>
        <v>92</v>
      </c>
      <c r="G93" s="7">
        <f t="shared" si="3"/>
        <v>89</v>
      </c>
      <c r="H93" s="9" t="s">
        <v>551</v>
      </c>
      <c r="I93" s="6" t="s">
        <v>362</v>
      </c>
      <c r="J93" s="2" t="s">
        <v>596</v>
      </c>
      <c r="K93" s="2" t="s">
        <v>592</v>
      </c>
      <c r="L93" s="2">
        <f>IFERROR(VLOOKUP($H93,ESPN!$B$2:$G$251,5,FALSE),"ERROR")</f>
        <v>27</v>
      </c>
      <c r="M93" s="2">
        <f>IFERROR(VLOOKUP($H93,ESPN!$B$2:$G$251,6,FALSE),"")</f>
        <v>76</v>
      </c>
      <c r="N93" s="1">
        <v>7.8</v>
      </c>
      <c r="O93" t="str">
        <f>IFERROR(VLOOKUP($H93,BleacherGM!$B$2:$E$276,4,FALSE),"")</f>
        <v>.243-15-44 40SB 92R</v>
      </c>
      <c r="P93" s="2" t="s">
        <v>68</v>
      </c>
    </row>
    <row r="94" spans="2:17">
      <c r="B94" s="2">
        <f>IFERROR(VLOOKUP($H94,ESPN!$B$2:$G$251,2,FALSE),"")</f>
        <v>106</v>
      </c>
      <c r="D94" s="2">
        <f>IFERROR(VLOOKUP($H94,RotoSummit!$B$4:$G$253,2,FALSE),"")</f>
        <v>103</v>
      </c>
      <c r="E94" s="2">
        <f>IFERROR(VLOOKUP($H94,BleacherGM!$B$2:$E$276,2,FALSE),"")</f>
        <v>71</v>
      </c>
      <c r="F94" s="3">
        <f t="shared" si="2"/>
        <v>93.333333333333329</v>
      </c>
      <c r="G94" s="7">
        <f t="shared" si="3"/>
        <v>90</v>
      </c>
      <c r="H94" s="9" t="s">
        <v>379</v>
      </c>
      <c r="I94" s="6" t="s">
        <v>362</v>
      </c>
      <c r="J94" s="2" t="s">
        <v>596</v>
      </c>
      <c r="K94" s="2" t="s">
        <v>640</v>
      </c>
      <c r="L94" s="2">
        <f>IFERROR(VLOOKUP($H94,ESPN!$B$2:$G$251,5,FALSE),"ERROR")</f>
        <v>22</v>
      </c>
      <c r="M94" s="2">
        <f>IFERROR(VLOOKUP($H94,ESPN!$B$2:$G$251,6,FALSE),"")</f>
        <v>386</v>
      </c>
      <c r="N94" s="1">
        <v>4.87</v>
      </c>
      <c r="O94" t="str">
        <f>IFERROR(VLOOKUP($H94,BleacherGM!$B$2:$E$276,4,FALSE),"")</f>
        <v>.227-14-42 9SB 50R</v>
      </c>
      <c r="P94" s="2" t="s">
        <v>366</v>
      </c>
    </row>
    <row r="95" spans="2:17">
      <c r="B95" s="2">
        <f>IFERROR(VLOOKUP($H95,ESPN!$B$2:$G$251,2,FALSE),"")</f>
        <v>65</v>
      </c>
      <c r="C95" s="2">
        <f>IFERROR(VLOOKUP($H95,RotoChamp!$B$3:$F$302,2,FALSE),"")</f>
        <v>140</v>
      </c>
      <c r="D95" s="2">
        <f>IFERROR(VLOOKUP($H95,RotoSummit!$B$4:$G$253,2,FALSE),"")</f>
        <v>88</v>
      </c>
      <c r="E95" s="2">
        <f>IFERROR(VLOOKUP($H95,BleacherGM!$B$2:$E$276,2,FALSE),"")</f>
        <v>84</v>
      </c>
      <c r="F95" s="3">
        <f t="shared" si="2"/>
        <v>94.25</v>
      </c>
      <c r="G95" s="7">
        <f t="shared" si="3"/>
        <v>91</v>
      </c>
      <c r="H95" s="9" t="s">
        <v>540</v>
      </c>
      <c r="I95" s="6" t="s">
        <v>362</v>
      </c>
      <c r="J95" s="2" t="s">
        <v>682</v>
      </c>
      <c r="K95" s="2" t="s">
        <v>619</v>
      </c>
      <c r="L95" s="2">
        <f>IFERROR(VLOOKUP($H95,ESPN!$B$2:$G$251,5,FALSE),"ERROR")</f>
        <v>24</v>
      </c>
      <c r="M95" s="2">
        <f>IFERROR(VLOOKUP($H95,ESPN!$B$2:$G$251,6,FALSE),"")</f>
        <v>53</v>
      </c>
      <c r="N95" s="1">
        <v>8.31</v>
      </c>
      <c r="O95" t="str">
        <f>IFERROR(VLOOKUP($H95,BleacherGM!$B$2:$E$276,4,FALSE),"")</f>
        <v>6-3 43Sv 2.74ERA 74K</v>
      </c>
      <c r="P95" s="2" t="s">
        <v>365</v>
      </c>
    </row>
    <row r="96" spans="2:17">
      <c r="B96" s="2">
        <f>IFERROR(VLOOKUP($H96,ESPN!$B$2:$G$251,2,FALSE),"")</f>
        <v>91</v>
      </c>
      <c r="C96" s="2">
        <f>IFERROR(VLOOKUP($H96,RotoChamp!$B$3:$F$302,2,FALSE),"")</f>
        <v>126</v>
      </c>
      <c r="D96" s="2">
        <f>IFERROR(VLOOKUP($H96,RotoSummit!$B$4:$G$253,2,FALSE),"")</f>
        <v>81</v>
      </c>
      <c r="E96" s="2">
        <f>IFERROR(VLOOKUP($H96,BleacherGM!$B$2:$E$276,2,FALSE),"")</f>
        <v>82</v>
      </c>
      <c r="F96" s="3">
        <f t="shared" si="2"/>
        <v>95</v>
      </c>
      <c r="G96" s="7">
        <f t="shared" si="3"/>
        <v>92</v>
      </c>
      <c r="H96" s="13" t="s">
        <v>525</v>
      </c>
      <c r="I96" s="6" t="s">
        <v>362</v>
      </c>
      <c r="J96" s="2" t="s">
        <v>682</v>
      </c>
      <c r="K96" s="2" t="s">
        <v>599</v>
      </c>
      <c r="L96" s="2">
        <f>IFERROR(VLOOKUP($H96,ESPN!$B$2:$G$251,5,FALSE),"ERROR")</f>
        <v>29</v>
      </c>
      <c r="M96" s="2">
        <f>IFERROR(VLOOKUP($H96,ESPN!$B$2:$G$251,6,FALSE),"")</f>
        <v>54</v>
      </c>
      <c r="N96" s="1">
        <v>9.3699999999999992</v>
      </c>
      <c r="O96" t="str">
        <f>IFERROR(VLOOKUP($H96,BleacherGM!$B$2:$E$276,4,FALSE),"")</f>
        <v>2-2 46Sv 1.98ERA 83K</v>
      </c>
      <c r="P96" s="2" t="s">
        <v>367</v>
      </c>
    </row>
    <row r="97" spans="2:17">
      <c r="B97" s="2">
        <f>IFERROR(VLOOKUP($H97,ESPN!$B$2:$G$251,2,FALSE),"")</f>
        <v>99</v>
      </c>
      <c r="C97" s="2">
        <f>IFERROR(VLOOKUP($H97,RotoChamp!$B$3:$F$302,2,FALSE),"")</f>
        <v>44</v>
      </c>
      <c r="D97" s="2">
        <f>IFERROR(VLOOKUP($H97,RotoSummit!$B$4:$G$253,2,FALSE),"")</f>
        <v>120</v>
      </c>
      <c r="E97" s="2">
        <f>IFERROR(VLOOKUP($H97,BleacherGM!$B$2:$E$276,2,FALSE),"")</f>
        <v>118</v>
      </c>
      <c r="F97" s="3">
        <f t="shared" si="2"/>
        <v>95.25</v>
      </c>
      <c r="G97" s="7">
        <f t="shared" si="3"/>
        <v>93</v>
      </c>
      <c r="H97" s="9" t="s">
        <v>665</v>
      </c>
      <c r="I97" s="6" t="s">
        <v>362</v>
      </c>
      <c r="J97" s="2" t="s">
        <v>596</v>
      </c>
      <c r="K97" s="2" t="s">
        <v>666</v>
      </c>
      <c r="L97" s="2">
        <f>IFERROR(VLOOKUP($H97,ESPN!$B$2:$G$251,5,FALSE),"ERROR")</f>
        <v>28</v>
      </c>
      <c r="M97" s="2">
        <f>IFERROR(VLOOKUP($H97,ESPN!$B$2:$G$251,6,FALSE),"")</f>
        <v>93</v>
      </c>
      <c r="N97" s="1">
        <v>20.86</v>
      </c>
      <c r="O97" t="str">
        <f>IFERROR(VLOOKUP($H97,BleacherGM!$B$2:$E$276,4,FALSE),"")</f>
        <v>.284-15-73 12SB 72R</v>
      </c>
      <c r="P97" s="2" t="s">
        <v>71</v>
      </c>
    </row>
    <row r="98" spans="2:17">
      <c r="B98" s="2">
        <f>IFERROR(VLOOKUP($H98,ESPN!$B$2:$G$251,2,FALSE),"")</f>
        <v>83</v>
      </c>
      <c r="D98" s="2">
        <f>IFERROR(VLOOKUP($H98,RotoSummit!$B$4:$G$253,2,FALSE),"")</f>
        <v>102</v>
      </c>
      <c r="E98" s="2">
        <f>IFERROR(VLOOKUP($H98,BleacherGM!$B$2:$E$276,2,FALSE),"")</f>
        <v>102</v>
      </c>
      <c r="F98" s="3">
        <f t="shared" si="2"/>
        <v>95.666666666666671</v>
      </c>
      <c r="G98" s="7">
        <f t="shared" si="3"/>
        <v>94</v>
      </c>
      <c r="H98" s="8" t="s">
        <v>560</v>
      </c>
      <c r="J98" s="2" t="s">
        <v>596</v>
      </c>
      <c r="K98" s="2" t="s">
        <v>619</v>
      </c>
      <c r="L98" s="2">
        <f>IFERROR(VLOOKUP($H98,ESPN!$B$2:$G$251,5,FALSE),"ERROR")</f>
        <v>32</v>
      </c>
      <c r="M98" s="2">
        <f>IFERROR(VLOOKUP($H98,ESPN!$B$2:$G$251,6,FALSE),"")</f>
        <v>175</v>
      </c>
      <c r="N98" s="1">
        <v>7.22</v>
      </c>
      <c r="O98" t="str">
        <f>IFERROR(VLOOKUP($H98,BleacherGM!$B$2:$E$276,4,FALSE),"")</f>
        <v>.232-20-58 19SB 69R</v>
      </c>
      <c r="Q98" s="2" t="s">
        <v>365</v>
      </c>
    </row>
    <row r="99" spans="2:17">
      <c r="B99" s="2">
        <f>IFERROR(VLOOKUP($H99,ESPN!$B$2:$G$251,2,FALSE),"")</f>
        <v>96</v>
      </c>
      <c r="C99" s="2">
        <f>IFERROR(VLOOKUP($H99,RotoChamp!$B$3:$F$302,2,FALSE),"")</f>
        <v>97</v>
      </c>
      <c r="D99" s="2">
        <f>IFERROR(VLOOKUP($H99,RotoSummit!$B$4:$G$253,2,FALSE),"")</f>
        <v>91</v>
      </c>
      <c r="E99" s="2">
        <f>IFERROR(VLOOKUP($H99,BleacherGM!$B$2:$E$276,2,FALSE),"")</f>
        <v>99</v>
      </c>
      <c r="F99" s="3">
        <f t="shared" si="2"/>
        <v>95.75</v>
      </c>
      <c r="G99" s="7">
        <f t="shared" si="3"/>
        <v>95</v>
      </c>
      <c r="H99" s="8" t="s">
        <v>495</v>
      </c>
      <c r="J99" s="2" t="s">
        <v>680</v>
      </c>
      <c r="K99" s="2" t="s">
        <v>636</v>
      </c>
      <c r="L99" s="2">
        <f>IFERROR(VLOOKUP($H99,ESPN!$B$2:$G$251,5,FALSE),"ERROR")</f>
        <v>28</v>
      </c>
      <c r="M99" s="2">
        <f>IFERROR(VLOOKUP($H99,ESPN!$B$2:$G$251,6,FALSE),"")</f>
        <v>83</v>
      </c>
      <c r="N99" s="1">
        <v>12.16</v>
      </c>
      <c r="O99" t="str">
        <f>IFERROR(VLOOKUP($H99,BleacherGM!$B$2:$E$276,4,FALSE),"")</f>
        <v>.285-18-63 14SB 86R</v>
      </c>
      <c r="Q99" s="2" t="s">
        <v>365</v>
      </c>
    </row>
    <row r="100" spans="2:17">
      <c r="B100" s="2">
        <f>IFERROR(VLOOKUP($H100,ESPN!$B$2:$G$251,2,FALSE),"")</f>
        <v>151</v>
      </c>
      <c r="C100" s="2">
        <f>IFERROR(VLOOKUP($H100,RotoChamp!$B$3:$F$302,2,FALSE),"")</f>
        <v>39</v>
      </c>
      <c r="D100" s="2">
        <f>IFERROR(VLOOKUP($H100,RotoSummit!$B$4:$G$253,2,FALSE),"")</f>
        <v>86</v>
      </c>
      <c r="E100" s="2">
        <f>IFERROR(VLOOKUP($H100,BleacherGM!$B$2:$E$276,2,FALSE),"")</f>
        <v>108</v>
      </c>
      <c r="F100" s="3">
        <f t="shared" si="2"/>
        <v>96</v>
      </c>
      <c r="G100" s="7">
        <f t="shared" si="3"/>
        <v>96</v>
      </c>
      <c r="H100" s="9" t="s">
        <v>658</v>
      </c>
      <c r="I100" s="6" t="s">
        <v>362</v>
      </c>
      <c r="J100" s="2" t="s">
        <v>642</v>
      </c>
      <c r="K100" s="2" t="s">
        <v>613</v>
      </c>
      <c r="L100" s="2">
        <f>IFERROR(VLOOKUP($H100,ESPN!$B$2:$G$251,5,FALSE),"ERROR")</f>
        <v>22</v>
      </c>
      <c r="M100" s="2">
        <f>IFERROR(VLOOKUP($H100,ESPN!$B$2:$G$251,6,FALSE),"")</f>
        <v>419</v>
      </c>
      <c r="N100" s="1">
        <v>21.51</v>
      </c>
      <c r="O100" t="str">
        <f>IFERROR(VLOOKUP($H100,BleacherGM!$B$2:$E$276,4,FALSE),"")</f>
        <v>.293-9-25 7SB 26R</v>
      </c>
      <c r="P100" s="2" t="s">
        <v>71</v>
      </c>
    </row>
    <row r="101" spans="2:17">
      <c r="B101" s="2">
        <f>IFERROR(VLOOKUP($H101,ESPN!$B$2:$G$251,2,FALSE),"")</f>
        <v>82</v>
      </c>
      <c r="C101" s="2">
        <f>IFERROR(VLOOKUP($H101,RotoChamp!$B$3:$F$302,2,FALSE),"")</f>
        <v>114</v>
      </c>
      <c r="D101" s="2">
        <f>IFERROR(VLOOKUP($H101,RotoSummit!$B$4:$G$253,2,FALSE),"")</f>
        <v>109</v>
      </c>
      <c r="E101" s="2">
        <f>IFERROR(VLOOKUP($H101,BleacherGM!$B$2:$E$276,2,FALSE),"")</f>
        <v>80</v>
      </c>
      <c r="F101" s="3">
        <f t="shared" si="2"/>
        <v>96.25</v>
      </c>
      <c r="G101" s="7">
        <f t="shared" si="3"/>
        <v>97</v>
      </c>
      <c r="H101" s="8" t="s">
        <v>513</v>
      </c>
      <c r="J101" s="2" t="s">
        <v>609</v>
      </c>
      <c r="K101" s="2" t="s">
        <v>623</v>
      </c>
      <c r="L101" s="2">
        <f>IFERROR(VLOOKUP($H101,ESPN!$B$2:$G$251,5,FALSE),"ERROR")</f>
        <v>25</v>
      </c>
      <c r="M101" s="2">
        <f>IFERROR(VLOOKUP($H101,ESPN!$B$2:$G$251,6,FALSE),"")</f>
        <v>92</v>
      </c>
      <c r="N101" s="1">
        <v>9.98</v>
      </c>
      <c r="O101" t="str">
        <f>IFERROR(VLOOKUP($H101,BleacherGM!$B$2:$E$276,4,FALSE),"")</f>
        <v>16-12 0Sv 3.48ERA 169K</v>
      </c>
      <c r="Q101" s="2" t="s">
        <v>365</v>
      </c>
    </row>
    <row r="102" spans="2:17">
      <c r="B102" s="2">
        <f>IFERROR(VLOOKUP($H102,ESPN!$B$2:$G$251,2,FALSE),"")</f>
        <v>95</v>
      </c>
      <c r="C102" s="2">
        <f>IFERROR(VLOOKUP($H102,RotoChamp!$B$3:$F$302,2,FALSE),"")</f>
        <v>94</v>
      </c>
      <c r="D102" s="2">
        <f>IFERROR(VLOOKUP($H102,RotoSummit!$B$4:$G$253,2,FALSE),"")</f>
        <v>92</v>
      </c>
      <c r="E102" s="2">
        <f>IFERROR(VLOOKUP($H102,BleacherGM!$B$2:$E$276,2,FALSE),"")</f>
        <v>105</v>
      </c>
      <c r="F102" s="3">
        <f t="shared" si="2"/>
        <v>96.5</v>
      </c>
      <c r="G102" s="7">
        <f t="shared" si="3"/>
        <v>98</v>
      </c>
      <c r="H102" s="9" t="s">
        <v>492</v>
      </c>
      <c r="I102" s="6" t="s">
        <v>65</v>
      </c>
      <c r="J102" s="2" t="s">
        <v>609</v>
      </c>
      <c r="K102" s="2" t="s">
        <v>645</v>
      </c>
      <c r="L102" s="2">
        <f>IFERROR(VLOOKUP($H102,ESPN!$B$2:$G$251,5,FALSE),"ERROR")</f>
        <v>23</v>
      </c>
      <c r="M102" s="2">
        <f>IFERROR(VLOOKUP($H102,ESPN!$B$2:$G$251,6,FALSE),"")</f>
        <v>136</v>
      </c>
      <c r="N102" s="1">
        <v>12.39</v>
      </c>
      <c r="O102" t="str">
        <f>IFERROR(VLOOKUP($H102,BleacherGM!$B$2:$E$276,4,FALSE),"")</f>
        <v>40796 0Sv 3.73ERA 173K</v>
      </c>
      <c r="P102" s="2" t="s">
        <v>74</v>
      </c>
    </row>
    <row r="103" spans="2:17">
      <c r="B103" s="2">
        <f>IFERROR(VLOOKUP($H103,ESPN!$B$2:$G$251,2,FALSE),"")</f>
        <v>77</v>
      </c>
      <c r="C103" s="2">
        <f>IFERROR(VLOOKUP($H103,RotoChamp!$B$3:$F$302,2,FALSE),"")</f>
        <v>137</v>
      </c>
      <c r="D103" s="2">
        <f>IFERROR(VLOOKUP($H103,RotoSummit!$B$4:$G$253,2,FALSE),"")</f>
        <v>83</v>
      </c>
      <c r="E103" s="2">
        <f>IFERROR(VLOOKUP($H103,BleacherGM!$B$2:$E$276,2,FALSE),"")</f>
        <v>90</v>
      </c>
      <c r="F103" s="3">
        <f t="shared" si="2"/>
        <v>96.75</v>
      </c>
      <c r="G103" s="7">
        <f t="shared" si="3"/>
        <v>99</v>
      </c>
      <c r="H103" s="9" t="s">
        <v>537</v>
      </c>
      <c r="I103" s="6" t="s">
        <v>362</v>
      </c>
      <c r="J103" s="2" t="s">
        <v>596</v>
      </c>
      <c r="K103" s="2" t="s">
        <v>617</v>
      </c>
      <c r="L103" s="2">
        <f>IFERROR(VLOOKUP($H103,ESPN!$B$2:$G$251,5,FALSE),"ERROR")</f>
        <v>28</v>
      </c>
      <c r="M103" s="2">
        <f>IFERROR(VLOOKUP($H103,ESPN!$B$2:$G$251,6,FALSE),"")</f>
        <v>63</v>
      </c>
      <c r="N103" s="1">
        <v>8.3699999999999992</v>
      </c>
      <c r="O103" t="str">
        <f>IFERROR(VLOOKUP($H103,BleacherGM!$B$2:$E$276,4,FALSE),"")</f>
        <v>.259-7-36 49SB 87R</v>
      </c>
      <c r="P103" s="2" t="s">
        <v>366</v>
      </c>
    </row>
    <row r="104" spans="2:17">
      <c r="B104" s="2">
        <f>IFERROR(VLOOKUP($H104,ESPN!$B$2:$G$251,2,FALSE),"")</f>
        <v>88</v>
      </c>
      <c r="D104" s="2">
        <f>IFERROR(VLOOKUP($H104,RotoSummit!$B$4:$G$253,2,FALSE),"")</f>
        <v>111</v>
      </c>
      <c r="E104" s="2">
        <f>IFERROR(VLOOKUP($H104,BleacherGM!$B$2:$E$276,2,FALSE),"")</f>
        <v>97</v>
      </c>
      <c r="F104" s="3">
        <f t="shared" si="2"/>
        <v>98.666666666666671</v>
      </c>
      <c r="G104" s="7">
        <f t="shared" si="3"/>
        <v>100</v>
      </c>
      <c r="H104" s="9" t="s">
        <v>413</v>
      </c>
      <c r="I104" s="6" t="s">
        <v>362</v>
      </c>
      <c r="J104" s="2" t="s">
        <v>414</v>
      </c>
      <c r="K104" s="2" t="s">
        <v>663</v>
      </c>
      <c r="L104" s="2">
        <f>IFERROR(VLOOKUP($H104,ESPN!$B$2:$G$251,5,FALSE),"ERROR")</f>
        <v>25</v>
      </c>
      <c r="M104" s="2">
        <f>IFERROR(VLOOKUP($H104,ESPN!$B$2:$G$251,6,FALSE),"")</f>
        <v>86</v>
      </c>
      <c r="N104" s="1">
        <v>2.44</v>
      </c>
      <c r="O104" t="str">
        <f>IFERROR(VLOOKUP($H104,BleacherGM!$B$2:$E$276,4,FALSE),"")</f>
        <v>.291-19-95 2SB 74R</v>
      </c>
      <c r="P104" s="2" t="s">
        <v>74</v>
      </c>
    </row>
    <row r="105" spans="2:17">
      <c r="B105" s="2">
        <f>IFERROR(VLOOKUP($H105,ESPN!$B$2:$G$251,2,FALSE),"")</f>
        <v>101</v>
      </c>
      <c r="C105" s="2">
        <f>IFERROR(VLOOKUP($H105,RotoChamp!$B$3:$F$302,2,FALSE),"")</f>
        <v>100</v>
      </c>
      <c r="D105" s="2">
        <f>IFERROR(VLOOKUP($H105,RotoSummit!$B$4:$G$253,2,FALSE),"")</f>
        <v>84</v>
      </c>
      <c r="E105" s="2">
        <f>IFERROR(VLOOKUP($H105,BleacherGM!$B$2:$E$276,2,FALSE),"")</f>
        <v>112</v>
      </c>
      <c r="F105" s="3">
        <f t="shared" si="2"/>
        <v>99.25</v>
      </c>
      <c r="G105" s="7">
        <f t="shared" si="3"/>
        <v>101</v>
      </c>
      <c r="H105" s="9" t="s">
        <v>498</v>
      </c>
      <c r="I105" s="6" t="s">
        <v>362</v>
      </c>
      <c r="J105" s="2" t="s">
        <v>673</v>
      </c>
      <c r="K105" s="2" t="s">
        <v>499</v>
      </c>
      <c r="L105" s="2">
        <f>IFERROR(VLOOKUP($H105,ESPN!$B$2:$G$251,5,FALSE),"ERROR")</f>
        <v>28</v>
      </c>
      <c r="M105" s="2">
        <f>IFERROR(VLOOKUP($H105,ESPN!$B$2:$G$251,6,FALSE),"")</f>
        <v>490</v>
      </c>
      <c r="N105" s="1">
        <v>11.79</v>
      </c>
      <c r="O105" t="str">
        <f>IFERROR(VLOOKUP($H105,BleacherGM!$B$2:$E$276,4,FALSE),"")</f>
        <v>.287-3-30 0SB 38R</v>
      </c>
      <c r="P105" s="2" t="s">
        <v>74</v>
      </c>
    </row>
    <row r="106" spans="2:17">
      <c r="B106" s="2">
        <f>IFERROR(VLOOKUP($H106,ESPN!$B$2:$G$251,2,FALSE),"")</f>
        <v>93</v>
      </c>
      <c r="C106" s="2">
        <f>IFERROR(VLOOKUP($H106,RotoChamp!$B$3:$F$302,2,FALSE),"")</f>
        <v>119</v>
      </c>
      <c r="D106" s="2">
        <f>IFERROR(VLOOKUP($H106,RotoSummit!$B$4:$G$253,2,FALSE),"")</f>
        <v>98</v>
      </c>
      <c r="E106" s="2">
        <f>IFERROR(VLOOKUP($H106,BleacherGM!$B$2:$E$276,2,FALSE),"")</f>
        <v>96</v>
      </c>
      <c r="F106" s="3">
        <f t="shared" si="2"/>
        <v>101.5</v>
      </c>
      <c r="G106" s="7">
        <f t="shared" si="3"/>
        <v>102</v>
      </c>
      <c r="H106" s="9" t="s">
        <v>518</v>
      </c>
      <c r="I106" s="6" t="s">
        <v>362</v>
      </c>
      <c r="J106" s="2" t="s">
        <v>596</v>
      </c>
      <c r="K106" s="2" t="s">
        <v>645</v>
      </c>
      <c r="L106" s="2">
        <f>IFERROR(VLOOKUP($H106,ESPN!$B$2:$G$251,5,FALSE),"ERROR")</f>
        <v>38</v>
      </c>
      <c r="M106" s="2">
        <f>IFERROR(VLOOKUP($H106,ESPN!$B$2:$G$251,6,FALSE),"")</f>
        <v>72</v>
      </c>
      <c r="N106" s="1">
        <v>9.61</v>
      </c>
      <c r="O106" t="str">
        <f>IFERROR(VLOOKUP($H106,BleacherGM!$B$2:$E$276,4,FALSE),"")</f>
        <v>.272-5-47 40SB 80R</v>
      </c>
      <c r="P106" s="2" t="s">
        <v>367</v>
      </c>
    </row>
    <row r="107" spans="2:17">
      <c r="B107" s="2">
        <f>IFERROR(VLOOKUP($H107,ESPN!$B$2:$G$251,2,FALSE),"")</f>
        <v>103</v>
      </c>
      <c r="C107" s="2">
        <f>IFERROR(VLOOKUP($H107,RotoChamp!$B$3:$F$302,2,FALSE),"")</f>
        <v>84</v>
      </c>
      <c r="D107" s="2">
        <f>IFERROR(VLOOKUP($H107,RotoSummit!$B$4:$G$253,2,FALSE),"")</f>
        <v>90</v>
      </c>
      <c r="E107" s="2">
        <f>IFERROR(VLOOKUP($H107,BleacherGM!$B$2:$E$276,2,FALSE),"")</f>
        <v>132</v>
      </c>
      <c r="F107" s="3">
        <f t="shared" si="2"/>
        <v>102.25</v>
      </c>
      <c r="G107" s="7">
        <f t="shared" si="3"/>
        <v>103</v>
      </c>
      <c r="H107" s="10" t="s">
        <v>481</v>
      </c>
      <c r="I107" s="5"/>
      <c r="J107" s="2" t="s">
        <v>609</v>
      </c>
      <c r="K107" s="2" t="s">
        <v>694</v>
      </c>
      <c r="L107" s="2">
        <f>IFERROR(VLOOKUP($H107,ESPN!$B$2:$G$251,5,FALSE),"ERROR")</f>
        <v>24</v>
      </c>
      <c r="M107" s="2">
        <f>IFERROR(VLOOKUP($H107,ESPN!$B$2:$G$251,6,FALSE),"")</f>
        <v>130</v>
      </c>
      <c r="N107" s="1">
        <v>13.16</v>
      </c>
      <c r="O107" t="str">
        <f>IFERROR(VLOOKUP($H107,BleacherGM!$B$2:$E$276,4,FALSE),"")</f>
        <v>9-14 0Sv 3.47ERA 185K</v>
      </c>
      <c r="Q107" s="2" t="s">
        <v>366</v>
      </c>
    </row>
    <row r="108" spans="2:17">
      <c r="B108" s="2">
        <f>IFERROR(VLOOKUP($H108,ESPN!$B$2:$G$251,2,FALSE),"")</f>
        <v>135</v>
      </c>
      <c r="C108" s="2" t="str">
        <f>IFERROR(VLOOKUP($H108,RotoChamp!$B$3:$F$302,2,FALSE),"")</f>
        <v/>
      </c>
      <c r="D108" s="2">
        <f>IFERROR(VLOOKUP($H108,RotoSummit!$B$4:$G$253,2,FALSE),"")</f>
        <v>82</v>
      </c>
      <c r="E108" s="2">
        <f>IFERROR(VLOOKUP($H108,BleacherGM!$B$2:$E$276,2,FALSE),"")</f>
        <v>95</v>
      </c>
      <c r="F108" s="3">
        <f t="shared" si="2"/>
        <v>104</v>
      </c>
      <c r="G108" s="7">
        <f t="shared" si="3"/>
        <v>104</v>
      </c>
      <c r="H108" s="8" t="s">
        <v>324</v>
      </c>
      <c r="J108" s="2" t="s">
        <v>596</v>
      </c>
      <c r="K108" s="2" t="s">
        <v>623</v>
      </c>
      <c r="L108" s="2">
        <f>IFERROR(VLOOKUP($H108,ESPN!$B$2:$G$251,5,FALSE),"ERROR")</f>
        <v>28</v>
      </c>
      <c r="M108" s="2">
        <f>IFERROR(VLOOKUP($H108,ESPN!$B$2:$G$251,6,FALSE),"")</f>
        <v>105</v>
      </c>
      <c r="N108" s="1">
        <v>12.12</v>
      </c>
      <c r="O108" t="str">
        <f>IFERROR(VLOOKUP($H108,BleacherGM!$B$2:$E$276,4,FALSE),"")</f>
        <v>.236-20-71 22SB 89R</v>
      </c>
      <c r="Q108" s="2" t="s">
        <v>367</v>
      </c>
    </row>
    <row r="109" spans="2:17">
      <c r="B109" s="2">
        <f>IFERROR(VLOOKUP($H109,ESPN!$B$2:$G$251,2,FALSE),"")</f>
        <v>89</v>
      </c>
      <c r="C109" s="2">
        <f>IFERROR(VLOOKUP($H109,RotoChamp!$B$3:$F$302,2,FALSE),"")</f>
        <v>144</v>
      </c>
      <c r="D109" s="2">
        <f>IFERROR(VLOOKUP($H109,RotoSummit!$B$4:$G$253,2,FALSE),"")</f>
        <v>100</v>
      </c>
      <c r="E109" s="2">
        <f>IFERROR(VLOOKUP($H109,BleacherGM!$B$2:$E$276,2,FALSE),"")</f>
        <v>85</v>
      </c>
      <c r="F109" s="3">
        <f t="shared" si="2"/>
        <v>104.5</v>
      </c>
      <c r="G109" s="7">
        <f t="shared" si="3"/>
        <v>105</v>
      </c>
      <c r="H109" s="8" t="s">
        <v>544</v>
      </c>
      <c r="J109" s="2" t="s">
        <v>609</v>
      </c>
      <c r="K109" s="2" t="s">
        <v>597</v>
      </c>
      <c r="L109" s="2">
        <f>IFERROR(VLOOKUP($H109,ESPN!$B$2:$G$251,5,FALSE),"ERROR")</f>
        <v>31</v>
      </c>
      <c r="M109" s="2">
        <f>IFERROR(VLOOKUP($H109,ESPN!$B$2:$G$251,6,FALSE),"")</f>
        <v>44</v>
      </c>
      <c r="N109" s="1">
        <v>8.06</v>
      </c>
      <c r="O109" t="str">
        <f>IFERROR(VLOOKUP($H109,BleacherGM!$B$2:$E$276,4,FALSE),"")</f>
        <v>13-7 0Sv 2.89ERA 175K</v>
      </c>
      <c r="Q109" s="2" t="s">
        <v>363</v>
      </c>
    </row>
    <row r="110" spans="2:17">
      <c r="B110" s="2">
        <f>IFERROR(VLOOKUP($H110,ESPN!$B$2:$G$251,2,FALSE),"")</f>
        <v>80</v>
      </c>
      <c r="C110" s="2">
        <f>IFERROR(VLOOKUP($H110,RotoChamp!$B$3:$F$302,2,FALSE),"")</f>
        <v>131</v>
      </c>
      <c r="D110" s="2">
        <f>IFERROR(VLOOKUP($H110,RotoSummit!$B$4:$G$253,2,FALSE),"")</f>
        <v>118</v>
      </c>
      <c r="E110" s="2">
        <f>IFERROR(VLOOKUP($H110,BleacherGM!$B$2:$E$276,2,FALSE),"")</f>
        <v>91</v>
      </c>
      <c r="F110" s="3">
        <f t="shared" si="2"/>
        <v>105</v>
      </c>
      <c r="G110" s="7">
        <f t="shared" si="3"/>
        <v>106</v>
      </c>
      <c r="H110" s="9" t="s">
        <v>530</v>
      </c>
      <c r="I110" s="6" t="s">
        <v>362</v>
      </c>
      <c r="J110" s="2" t="s">
        <v>609</v>
      </c>
      <c r="K110" s="2" t="s">
        <v>613</v>
      </c>
      <c r="L110" s="2">
        <f>IFERROR(VLOOKUP($H110,ESPN!$B$2:$G$251,5,FALSE),"ERROR")</f>
        <v>27</v>
      </c>
      <c r="M110" s="2">
        <f>IFERROR(VLOOKUP($H110,ESPN!$B$2:$G$251,6,FALSE),"")</f>
        <v>52</v>
      </c>
      <c r="N110" s="1">
        <v>8.9600000000000009</v>
      </c>
      <c r="O110" t="str">
        <f>IFERROR(VLOOKUP($H110,BleacherGM!$B$2:$E$276,4,FALSE),"")</f>
        <v>15-11 0Sv 2.92ERA 178K</v>
      </c>
      <c r="P110" s="2" t="s">
        <v>69</v>
      </c>
    </row>
    <row r="111" spans="2:17">
      <c r="B111" s="2">
        <f>IFERROR(VLOOKUP($H111,ESPN!$B$2:$G$251,2,FALSE),"")</f>
        <v>97</v>
      </c>
      <c r="C111" s="2">
        <f>IFERROR(VLOOKUP($H111,RotoChamp!$B$3:$F$302,2,FALSE),"")</f>
        <v>95</v>
      </c>
      <c r="D111" s="2">
        <f>IFERROR(VLOOKUP($H111,RotoSummit!$B$4:$G$253,2,FALSE),"")</f>
        <v>126</v>
      </c>
      <c r="E111" s="2">
        <f>IFERROR(VLOOKUP($H111,BleacherGM!$B$2:$E$276,2,FALSE),"")</f>
        <v>103</v>
      </c>
      <c r="F111" s="3">
        <f t="shared" si="2"/>
        <v>105.25</v>
      </c>
      <c r="G111" s="7">
        <f t="shared" si="3"/>
        <v>107</v>
      </c>
      <c r="H111" s="9" t="s">
        <v>493</v>
      </c>
      <c r="I111" s="6" t="s">
        <v>362</v>
      </c>
      <c r="J111" s="2" t="s">
        <v>589</v>
      </c>
      <c r="K111" s="2" t="s">
        <v>640</v>
      </c>
      <c r="L111" s="2">
        <f>IFERROR(VLOOKUP($H111,ESPN!$B$2:$G$251,5,FALSE),"ERROR")</f>
        <v>22</v>
      </c>
      <c r="M111" s="2">
        <f>IFERROR(VLOOKUP($H111,ESPN!$B$2:$G$251,6,FALSE),"")</f>
        <v>111</v>
      </c>
      <c r="N111" s="1">
        <v>12.29</v>
      </c>
      <c r="O111" t="str">
        <f>IFERROR(VLOOKUP($H111,BleacherGM!$B$2:$E$276,4,FALSE),"")</f>
        <v>.282-21-76 4SB 67R</v>
      </c>
      <c r="P111" s="2" t="s">
        <v>74</v>
      </c>
    </row>
    <row r="112" spans="2:17">
      <c r="B112" s="2">
        <f>IFERROR(VLOOKUP($H112,ESPN!$B$2:$G$251,2,FALSE),"")</f>
        <v>172</v>
      </c>
      <c r="C112" s="2">
        <f>IFERROR(VLOOKUP($H112,RotoChamp!$B$3:$F$302,2,FALSE),"")</f>
        <v>62</v>
      </c>
      <c r="D112" s="2">
        <f>IFERROR(VLOOKUP($H112,RotoSummit!$B$4:$G$253,2,FALSE),"")</f>
        <v>105</v>
      </c>
      <c r="E112" s="2">
        <f>IFERROR(VLOOKUP($H112,BleacherGM!$B$2:$E$276,2,FALSE),"")</f>
        <v>98</v>
      </c>
      <c r="F112" s="3">
        <f t="shared" si="2"/>
        <v>109.25</v>
      </c>
      <c r="G112" s="7">
        <f t="shared" si="3"/>
        <v>108</v>
      </c>
      <c r="H112" s="9" t="s">
        <v>688</v>
      </c>
      <c r="I112" s="6" t="s">
        <v>362</v>
      </c>
      <c r="J112" s="2" t="s">
        <v>609</v>
      </c>
      <c r="K112" s="2" t="s">
        <v>626</v>
      </c>
      <c r="L112" s="2">
        <f>IFERROR(VLOOKUP($H112,ESPN!$B$2:$G$251,5,FALSE),"ERROR")</f>
        <v>28</v>
      </c>
      <c r="M112" s="2">
        <f>IFERROR(VLOOKUP($H112,ESPN!$B$2:$G$251,6,FALSE),"")</f>
        <v>263</v>
      </c>
      <c r="N112" s="1">
        <v>16.75</v>
      </c>
      <c r="O112" t="str">
        <f>IFERROR(VLOOKUP($H112,BleacherGM!$B$2:$E$276,4,FALSE),"")</f>
        <v>3-1 0Sv 1.64ERA 56K</v>
      </c>
      <c r="P112" s="2" t="s">
        <v>68</v>
      </c>
    </row>
    <row r="113" spans="2:16">
      <c r="B113" s="2">
        <f>IFERROR(VLOOKUP($H113,ESPN!$B$2:$G$251,2,FALSE),"")</f>
        <v>109</v>
      </c>
      <c r="C113" s="2">
        <f>IFERROR(VLOOKUP($H113,RotoChamp!$B$3:$F$302,2,FALSE),"")</f>
        <v>111</v>
      </c>
      <c r="D113" s="2">
        <f>IFERROR(VLOOKUP($H113,RotoSummit!$B$4:$G$253,2,FALSE),"")</f>
        <v>107</v>
      </c>
      <c r="E113" s="2">
        <f>IFERROR(VLOOKUP($H113,BleacherGM!$B$2:$E$276,2,FALSE),"")</f>
        <v>115</v>
      </c>
      <c r="F113" s="3">
        <f t="shared" si="2"/>
        <v>110.5</v>
      </c>
      <c r="G113" s="7">
        <f t="shared" si="3"/>
        <v>109</v>
      </c>
      <c r="H113" s="8" t="s">
        <v>510</v>
      </c>
      <c r="J113" s="2" t="s">
        <v>673</v>
      </c>
      <c r="K113" s="2" t="s">
        <v>623</v>
      </c>
      <c r="L113" s="2">
        <f>IFERROR(VLOOKUP($H113,ESPN!$B$2:$G$251,5,FALSE),"ERROR")</f>
        <v>28</v>
      </c>
      <c r="M113" s="2">
        <f>IFERROR(VLOOKUP($H113,ESPN!$B$2:$G$251,6,FALSE),"")</f>
        <v>137</v>
      </c>
      <c r="N113" s="1">
        <v>10.31</v>
      </c>
      <c r="O113" t="str">
        <f>IFERROR(VLOOKUP($H113,BleacherGM!$B$2:$E$276,4,FALSE),"")</f>
        <v>.282-18-86 1SB 65R</v>
      </c>
    </row>
    <row r="114" spans="2:16">
      <c r="B114" s="2">
        <f>IFERROR(VLOOKUP($H114,ESPN!$B$2:$G$251,2,FALSE),"")</f>
        <v>153</v>
      </c>
      <c r="C114" s="2">
        <f>IFERROR(VLOOKUP($H114,RotoChamp!$B$3:$F$302,2,FALSE),"")</f>
        <v>93</v>
      </c>
      <c r="D114" s="2">
        <f>IFERROR(VLOOKUP($H114,RotoSummit!$B$4:$G$253,2,FALSE),"")</f>
        <v>99</v>
      </c>
      <c r="E114" s="2">
        <f>IFERROR(VLOOKUP($H114,BleacherGM!$B$2:$E$276,2,FALSE),"")</f>
        <v>109</v>
      </c>
      <c r="F114" s="3">
        <f t="shared" si="2"/>
        <v>113.5</v>
      </c>
      <c r="G114" s="7">
        <f t="shared" si="3"/>
        <v>110</v>
      </c>
      <c r="H114" s="8" t="s">
        <v>491</v>
      </c>
      <c r="J114" s="2" t="s">
        <v>596</v>
      </c>
      <c r="K114" s="2" t="s">
        <v>594</v>
      </c>
      <c r="L114" s="2">
        <f>IFERROR(VLOOKUP($H114,ESPN!$B$2:$G$251,5,FALSE),"ERROR")</f>
        <v>34</v>
      </c>
      <c r="M114" s="2">
        <f>IFERROR(VLOOKUP($H114,ESPN!$B$2:$G$251,6,FALSE),"")</f>
        <v>69</v>
      </c>
      <c r="N114" s="1">
        <v>12.49</v>
      </c>
      <c r="O114" t="str">
        <f>IFERROR(VLOOKUP($H114,BleacherGM!$B$2:$E$276,4,FALSE),"")</f>
        <v>.300-22-84 4SB 78R</v>
      </c>
    </row>
    <row r="115" spans="2:16">
      <c r="B115" s="2">
        <f>IFERROR(VLOOKUP($H115,ESPN!$B$2:$G$251,2,FALSE),"")</f>
        <v>145</v>
      </c>
      <c r="C115" s="2">
        <f>IFERROR(VLOOKUP($H115,RotoChamp!$B$3:$F$302,2,FALSE),"")</f>
        <v>81</v>
      </c>
      <c r="D115" s="2">
        <f>IFERROR(VLOOKUP($H115,RotoSummit!$B$4:$G$253,2,FALSE),"")</f>
        <v>122</v>
      </c>
      <c r="E115" s="2">
        <f>IFERROR(VLOOKUP($H115,BleacherGM!$B$2:$E$276,2,FALSE),"")</f>
        <v>111</v>
      </c>
      <c r="F115" s="3">
        <f t="shared" si="2"/>
        <v>114.75</v>
      </c>
      <c r="G115" s="7">
        <f t="shared" si="3"/>
        <v>111</v>
      </c>
      <c r="H115" s="8" t="s">
        <v>478</v>
      </c>
      <c r="J115" s="2" t="s">
        <v>604</v>
      </c>
      <c r="K115" s="2" t="s">
        <v>652</v>
      </c>
      <c r="L115" s="2">
        <f>IFERROR(VLOOKUP($H115,ESPN!$B$2:$G$251,5,FALSE),"ERROR")</f>
        <v>30</v>
      </c>
      <c r="M115" s="2">
        <f>IFERROR(VLOOKUP($H115,ESPN!$B$2:$G$251,6,FALSE),"")</f>
        <v>151</v>
      </c>
      <c r="N115" s="1">
        <v>13.65</v>
      </c>
      <c r="O115" t="str">
        <f>IFERROR(VLOOKUP($H115,BleacherGM!$B$2:$E$276,4,FALSE),"")</f>
        <v>.269-15-70 7SB 81R</v>
      </c>
    </row>
    <row r="116" spans="2:16">
      <c r="B116" s="2">
        <f>IFERROR(VLOOKUP($H116,ESPN!$B$2:$G$251,2,FALSE),"")</f>
        <v>144</v>
      </c>
      <c r="C116" s="2">
        <f>IFERROR(VLOOKUP($H116,RotoChamp!$B$3:$F$302,2,FALSE),"")</f>
        <v>72</v>
      </c>
      <c r="D116" s="2">
        <f>IFERROR(VLOOKUP($H116,RotoSummit!$B$4:$G$253,2,FALSE),"")</f>
        <v>110</v>
      </c>
      <c r="E116" s="2">
        <f>IFERROR(VLOOKUP($H116,BleacherGM!$B$2:$E$276,2,FALSE),"")</f>
        <v>135</v>
      </c>
      <c r="F116" s="3">
        <f t="shared" si="2"/>
        <v>115.25</v>
      </c>
      <c r="G116" s="7">
        <f t="shared" si="3"/>
        <v>112</v>
      </c>
      <c r="H116" s="8" t="s">
        <v>700</v>
      </c>
      <c r="J116" s="2" t="s">
        <v>609</v>
      </c>
      <c r="K116" s="2" t="s">
        <v>657</v>
      </c>
      <c r="L116" s="2">
        <f>IFERROR(VLOOKUP($H116,ESPN!$B$2:$G$251,5,FALSE),"ERROR")</f>
        <v>36</v>
      </c>
      <c r="M116" s="2">
        <f>IFERROR(VLOOKUP($H116,ESPN!$B$2:$G$251,6,FALSE),"")</f>
        <v>171</v>
      </c>
      <c r="N116" s="1">
        <v>15.73</v>
      </c>
      <c r="O116" t="str">
        <f>IFERROR(VLOOKUP($H116,BleacherGM!$B$2:$E$276,4,FALSE),"")</f>
        <v>11-9 0Sv 3.45ERA 191K</v>
      </c>
    </row>
    <row r="117" spans="2:16">
      <c r="B117" s="2">
        <f>IFERROR(VLOOKUP($H117,ESPN!$B$2:$G$251,2,FALSE),"")</f>
        <v>128</v>
      </c>
      <c r="C117" s="2">
        <f>IFERROR(VLOOKUP($H117,RotoChamp!$B$3:$F$302,2,FALSE),"")</f>
        <v>96</v>
      </c>
      <c r="D117" s="2">
        <f>IFERROR(VLOOKUP($H117,RotoSummit!$B$4:$G$253,2,FALSE),"")</f>
        <v>145</v>
      </c>
      <c r="E117" s="2">
        <f>IFERROR(VLOOKUP($H117,BleacherGM!$B$2:$E$276,2,FALSE),"")</f>
        <v>94</v>
      </c>
      <c r="F117" s="3">
        <f t="shared" si="2"/>
        <v>115.75</v>
      </c>
      <c r="G117" s="7">
        <f t="shared" si="3"/>
        <v>113</v>
      </c>
      <c r="H117" s="8" t="s">
        <v>494</v>
      </c>
      <c r="J117" s="2" t="s">
        <v>589</v>
      </c>
      <c r="K117" s="2" t="s">
        <v>636</v>
      </c>
      <c r="L117" s="2">
        <f>IFERROR(VLOOKUP($H117,ESPN!$B$2:$G$251,5,FALSE),"ERROR")</f>
        <v>26</v>
      </c>
      <c r="M117" s="2">
        <f>IFERROR(VLOOKUP($H117,ESPN!$B$2:$G$251,6,FALSE),"")</f>
        <v>103</v>
      </c>
      <c r="N117" s="1">
        <v>12.25</v>
      </c>
      <c r="O117" t="str">
        <f>IFERROR(VLOOKUP($H117,BleacherGM!$B$2:$E$276,4,FALSE),"")</f>
        <v>.254-29-87 9SB 65R</v>
      </c>
    </row>
    <row r="118" spans="2:16">
      <c r="B118" s="2">
        <f>IFERROR(VLOOKUP($H118,ESPN!$B$2:$G$251,2,FALSE),"")</f>
        <v>129</v>
      </c>
      <c r="C118" s="2">
        <f>IFERROR(VLOOKUP($H118,RotoChamp!$B$3:$F$302,2,FALSE),"")</f>
        <v>87</v>
      </c>
      <c r="D118" s="2">
        <f>IFERROR(VLOOKUP($H118,RotoSummit!$B$4:$G$253,2,FALSE),"")</f>
        <v>128</v>
      </c>
      <c r="E118" s="2">
        <f>IFERROR(VLOOKUP($H118,BleacherGM!$B$2:$E$276,2,FALSE),"")</f>
        <v>122</v>
      </c>
      <c r="F118" s="3">
        <f t="shared" si="2"/>
        <v>116.5</v>
      </c>
      <c r="G118" s="7">
        <f t="shared" si="3"/>
        <v>114</v>
      </c>
      <c r="H118" s="8" t="s">
        <v>484</v>
      </c>
      <c r="J118" s="2" t="s">
        <v>609</v>
      </c>
      <c r="K118" s="2" t="s">
        <v>640</v>
      </c>
      <c r="L118" s="2">
        <f>IFERROR(VLOOKUP($H118,ESPN!$B$2:$G$251,5,FALSE),"ERROR")</f>
        <v>36</v>
      </c>
      <c r="M118" s="2">
        <f>IFERROR(VLOOKUP($H118,ESPN!$B$2:$G$251,6,FALSE),"")</f>
        <v>75</v>
      </c>
      <c r="N118" s="1">
        <v>12.8</v>
      </c>
      <c r="O118" t="str">
        <f>IFERROR(VLOOKUP($H118,BleacherGM!$B$2:$E$276,4,FALSE),"")</f>
        <v>16-10 0Sv 3.22ERA 158K</v>
      </c>
    </row>
    <row r="119" spans="2:16">
      <c r="B119" s="2">
        <f>IFERROR(VLOOKUP($H119,ESPN!$B$2:$G$251,2,FALSE),"")</f>
        <v>110</v>
      </c>
      <c r="C119" s="2">
        <f>IFERROR(VLOOKUP($H119,RotoChamp!$B$3:$F$302,2,FALSE),"")</f>
        <v>116</v>
      </c>
      <c r="D119" s="2">
        <f>IFERROR(VLOOKUP($H119,RotoSummit!$B$4:$G$253,2,FALSE),"")</f>
        <v>121</v>
      </c>
      <c r="E119" s="2">
        <f>IFERROR(VLOOKUP($H119,BleacherGM!$B$2:$E$276,2,FALSE),"")</f>
        <v>124</v>
      </c>
      <c r="F119" s="3">
        <f t="shared" si="2"/>
        <v>117.75</v>
      </c>
      <c r="G119" s="7">
        <f t="shared" si="3"/>
        <v>115</v>
      </c>
      <c r="H119" s="9" t="s">
        <v>515</v>
      </c>
      <c r="I119" s="6" t="s">
        <v>362</v>
      </c>
      <c r="J119" s="2" t="s">
        <v>589</v>
      </c>
      <c r="K119" s="2" t="s">
        <v>613</v>
      </c>
      <c r="L119" s="2">
        <f>IFERROR(VLOOKUP($H119,ESPN!$B$2:$G$251,5,FALSE),"ERROR")</f>
        <v>28</v>
      </c>
      <c r="M119" s="2">
        <f>IFERROR(VLOOKUP($H119,ESPN!$B$2:$G$251,6,FALSE),"")</f>
        <v>172</v>
      </c>
      <c r="N119" s="1">
        <v>9.73</v>
      </c>
      <c r="O119" t="str">
        <f>IFERROR(VLOOKUP($H119,BleacherGM!$B$2:$E$276,4,FALSE),"")</f>
        <v>.251-26-87 1SB 56R</v>
      </c>
      <c r="P119" s="2" t="s">
        <v>73</v>
      </c>
    </row>
    <row r="120" spans="2:16">
      <c r="B120" s="2">
        <f>IFERROR(VLOOKUP($H120,ESPN!$B$2:$G$251,2,FALSE),"")</f>
        <v>119</v>
      </c>
      <c r="C120" s="2">
        <f>IFERROR(VLOOKUP($H120,RotoChamp!$B$3:$F$302,2,FALSE),"")</f>
        <v>128</v>
      </c>
      <c r="D120" s="2">
        <f>IFERROR(VLOOKUP($H120,RotoSummit!$B$4:$G$253,2,FALSE),"")</f>
        <v>117</v>
      </c>
      <c r="E120" s="2">
        <f>IFERROR(VLOOKUP($H120,BleacherGM!$B$2:$E$276,2,FALSE),"")</f>
        <v>110</v>
      </c>
      <c r="F120" s="3">
        <f t="shared" si="2"/>
        <v>118.5</v>
      </c>
      <c r="G120" s="7">
        <f t="shared" si="3"/>
        <v>116</v>
      </c>
      <c r="H120" s="8" t="s">
        <v>527</v>
      </c>
      <c r="J120" s="2" t="s">
        <v>673</v>
      </c>
      <c r="K120" s="2" t="s">
        <v>666</v>
      </c>
      <c r="L120" s="2">
        <f>IFERROR(VLOOKUP($H120,ESPN!$B$2:$G$251,5,FALSE),"ERROR")</f>
        <v>25</v>
      </c>
      <c r="M120" s="2">
        <f>IFERROR(VLOOKUP($H120,ESPN!$B$2:$G$251,6,FALSE),"")</f>
        <v>169</v>
      </c>
      <c r="N120" s="1">
        <v>8.99</v>
      </c>
      <c r="O120" t="str">
        <f>IFERROR(VLOOKUP($H120,BleacherGM!$B$2:$E$276,4,FALSE),"")</f>
        <v>.262-22-68 1SB 72R</v>
      </c>
    </row>
    <row r="121" spans="2:16">
      <c r="B121" s="2">
        <f>IFERROR(VLOOKUP($H121,ESPN!$B$2:$G$251,2,FALSE),"")</f>
        <v>134</v>
      </c>
      <c r="C121" s="2">
        <f>IFERROR(VLOOKUP($H121,RotoChamp!$B$3:$F$302,2,FALSE),"")</f>
        <v>82</v>
      </c>
      <c r="D121" s="2">
        <f>IFERROR(VLOOKUP($H121,RotoSummit!$B$4:$G$253,2,FALSE),"")</f>
        <v>138</v>
      </c>
      <c r="E121" s="2">
        <f>IFERROR(VLOOKUP($H121,BleacherGM!$B$2:$E$276,2,FALSE),"")</f>
        <v>120</v>
      </c>
      <c r="F121" s="3">
        <f t="shared" si="2"/>
        <v>118.5</v>
      </c>
      <c r="G121" s="7">
        <f t="shared" si="3"/>
        <v>117</v>
      </c>
      <c r="H121" s="9" t="s">
        <v>479</v>
      </c>
      <c r="I121" s="6" t="s">
        <v>65</v>
      </c>
      <c r="J121" s="2" t="s">
        <v>673</v>
      </c>
      <c r="K121" s="2" t="s">
        <v>617</v>
      </c>
      <c r="L121" s="2">
        <f>IFERROR(VLOOKUP($H121,ESPN!$B$2:$G$251,5,FALSE),"ERROR")</f>
        <v>22</v>
      </c>
      <c r="M121" s="2">
        <f>IFERROR(VLOOKUP($H121,ESPN!$B$2:$G$251,6,FALSE),"")</f>
        <v>790</v>
      </c>
      <c r="N121" s="1">
        <v>13.36</v>
      </c>
      <c r="O121" t="str">
        <f>IFERROR(VLOOKUP($H121,BleacherGM!$B$2:$E$276,4,FALSE),"")</f>
        <v>.328-4-12 0SB 9R</v>
      </c>
      <c r="P121" s="2" t="s">
        <v>72</v>
      </c>
    </row>
    <row r="122" spans="2:16">
      <c r="B122" s="2">
        <f>IFERROR(VLOOKUP($H122,ESPN!$B$2:$G$251,2,FALSE),"")</f>
        <v>126</v>
      </c>
      <c r="C122" s="2">
        <f>IFERROR(VLOOKUP($H122,RotoChamp!$B$3:$F$302,2,FALSE),"")</f>
        <v>146</v>
      </c>
      <c r="D122" s="2">
        <f>IFERROR(VLOOKUP($H122,RotoSummit!$B$4:$G$253,2,FALSE),"")</f>
        <v>96</v>
      </c>
      <c r="E122" s="2">
        <f>IFERROR(VLOOKUP($H122,BleacherGM!$B$2:$E$276,2,FALSE),"")</f>
        <v>107</v>
      </c>
      <c r="F122" s="3">
        <f t="shared" si="2"/>
        <v>118.75</v>
      </c>
      <c r="G122" s="7">
        <f t="shared" si="3"/>
        <v>118</v>
      </c>
      <c r="H122" s="8" t="s">
        <v>546</v>
      </c>
      <c r="I122" s="5"/>
      <c r="J122" s="2" t="s">
        <v>604</v>
      </c>
      <c r="K122" s="2" t="s">
        <v>617</v>
      </c>
      <c r="L122" s="2">
        <f>IFERROR(VLOOKUP($H122,ESPN!$B$2:$G$251,5,FALSE),"ERROR")</f>
        <v>37</v>
      </c>
      <c r="M122" s="2">
        <f>IFERROR(VLOOKUP($H122,ESPN!$B$2:$G$251,6,FALSE),"")</f>
        <v>96</v>
      </c>
      <c r="N122" s="1">
        <v>7.92</v>
      </c>
      <c r="O122" t="str">
        <f>IFERROR(VLOOKUP($H122,BleacherGM!$B$2:$E$276,4,FALSE),"")</f>
        <v>.297-6-61 16SB 84R</v>
      </c>
    </row>
    <row r="123" spans="2:16">
      <c r="B123" s="2">
        <f>IFERROR(VLOOKUP($H123,ESPN!$B$2:$G$251,2,FALSE),"")</f>
        <v>121</v>
      </c>
      <c r="C123" s="2">
        <f>IFERROR(VLOOKUP($H123,RotoChamp!$B$3:$F$302,2,FALSE),"")</f>
        <v>134</v>
      </c>
      <c r="D123" s="2">
        <f>IFERROR(VLOOKUP($H123,RotoSummit!$B$4:$G$253,2,FALSE),"")</f>
        <v>125</v>
      </c>
      <c r="E123" s="2">
        <f>IFERROR(VLOOKUP($H123,BleacherGM!$B$2:$E$276,2,FALSE),"")</f>
        <v>104</v>
      </c>
      <c r="F123" s="3">
        <f t="shared" si="2"/>
        <v>121</v>
      </c>
      <c r="G123" s="7">
        <f t="shared" si="3"/>
        <v>119</v>
      </c>
      <c r="H123" s="9" t="s">
        <v>534</v>
      </c>
      <c r="I123" s="6" t="s">
        <v>362</v>
      </c>
      <c r="J123" s="2" t="s">
        <v>660</v>
      </c>
      <c r="K123" s="2" t="s">
        <v>666</v>
      </c>
      <c r="L123" s="2">
        <f>IFERROR(VLOOKUP($H123,ESPN!$B$2:$G$251,5,FALSE),"ERROR")</f>
        <v>28</v>
      </c>
      <c r="M123" s="2">
        <f>IFERROR(VLOOKUP($H123,ESPN!$B$2:$G$251,6,FALSE),"")</f>
        <v>122</v>
      </c>
      <c r="N123" s="1">
        <v>8.74</v>
      </c>
      <c r="O123" t="str">
        <f>IFERROR(VLOOKUP($H123,BleacherGM!$B$2:$E$276,4,FALSE),"")</f>
        <v>.221-37-86 6SB 84R</v>
      </c>
      <c r="P123" s="2" t="s">
        <v>68</v>
      </c>
    </row>
    <row r="124" spans="2:16">
      <c r="B124" s="2">
        <f>IFERROR(VLOOKUP($H124,ESPN!$B$2:$G$251,2,FALSE),"")</f>
        <v>94</v>
      </c>
      <c r="D124" s="2">
        <f>IFERROR(VLOOKUP($H124,RotoSummit!$B$4:$G$253,2,FALSE),"")</f>
        <v>129</v>
      </c>
      <c r="E124" s="2">
        <f>IFERROR(VLOOKUP($H124,BleacherGM!$B$2:$E$276,2,FALSE),"")</f>
        <v>141</v>
      </c>
      <c r="F124" s="3">
        <f t="shared" si="2"/>
        <v>121.33333333333333</v>
      </c>
      <c r="G124" s="7">
        <f t="shared" si="3"/>
        <v>120</v>
      </c>
      <c r="H124" s="8" t="s">
        <v>571</v>
      </c>
      <c r="J124" s="2" t="s">
        <v>596</v>
      </c>
      <c r="K124" s="2" t="s">
        <v>617</v>
      </c>
      <c r="L124" s="2">
        <f>IFERROR(VLOOKUP($H124,ESPN!$B$2:$G$251,5,FALSE),"ERROR")</f>
        <v>31</v>
      </c>
      <c r="M124" s="2">
        <f>IFERROR(VLOOKUP($H124,ESPN!$B$2:$G$251,6,FALSE),"")</f>
        <v>128</v>
      </c>
      <c r="N124" s="1">
        <v>6.23</v>
      </c>
      <c r="O124" t="str">
        <f>IFERROR(VLOOKUP($H124,BleacherGM!$B$2:$E$276,4,FALSE),"")</f>
        <v>.260-23-85 2SB 81R</v>
      </c>
    </row>
    <row r="125" spans="2:16">
      <c r="B125" s="2">
        <f>IFERROR(VLOOKUP($H125,ESPN!$B$2:$G$251,2,FALSE),"")</f>
        <v>98</v>
      </c>
      <c r="C125" s="2">
        <f>IFERROR(VLOOKUP($H125,RotoChamp!$B$3:$F$302,2,FALSE),"")</f>
        <v>121</v>
      </c>
      <c r="D125" s="2">
        <f>IFERROR(VLOOKUP($H125,RotoSummit!$B$4:$G$253,2,FALSE),"")</f>
        <v>116</v>
      </c>
      <c r="E125" s="2">
        <f>IFERROR(VLOOKUP($H125,BleacherGM!$B$2:$E$276,2,FALSE),"")</f>
        <v>152</v>
      </c>
      <c r="F125" s="3">
        <f t="shared" si="2"/>
        <v>121.75</v>
      </c>
      <c r="G125" s="7">
        <f t="shared" si="3"/>
        <v>121</v>
      </c>
      <c r="H125" s="9" t="s">
        <v>520</v>
      </c>
      <c r="I125" s="6" t="s">
        <v>65</v>
      </c>
      <c r="J125" s="2" t="s">
        <v>607</v>
      </c>
      <c r="K125" s="2" t="s">
        <v>645</v>
      </c>
      <c r="L125" s="2">
        <f>IFERROR(VLOOKUP($H125,ESPN!$B$2:$G$251,5,FALSE),"ERROR")</f>
        <v>24</v>
      </c>
      <c r="M125" s="2">
        <f>IFERROR(VLOOKUP($H125,ESPN!$B$2:$G$251,6,FALSE),"")</f>
        <v>383</v>
      </c>
      <c r="N125" s="1">
        <v>9.5299999999999994</v>
      </c>
      <c r="O125" t="str">
        <f>IFERROR(VLOOKUP($H125,BleacherGM!$B$2:$E$276,4,FALSE),"")</f>
        <v>.273-6-36 6SB 39R</v>
      </c>
      <c r="P125" s="2" t="s">
        <v>72</v>
      </c>
    </row>
    <row r="126" spans="2:16">
      <c r="B126" s="2">
        <f>IFERROR(VLOOKUP($H126,ESPN!$B$2:$G$251,2,FALSE),"")</f>
        <v>120</v>
      </c>
      <c r="C126" s="2">
        <f>IFERROR(VLOOKUP($H126,RotoChamp!$B$3:$F$302,2,FALSE),"")</f>
        <v>80</v>
      </c>
      <c r="D126" s="2">
        <f>IFERROR(VLOOKUP($H126,RotoSummit!$B$4:$G$253,2,FALSE),"")</f>
        <v>136</v>
      </c>
      <c r="E126" s="2">
        <f>IFERROR(VLOOKUP($H126,BleacherGM!$B$2:$E$276,2,FALSE),"")</f>
        <v>153</v>
      </c>
      <c r="F126" s="3">
        <f t="shared" si="2"/>
        <v>122.25</v>
      </c>
      <c r="G126" s="7">
        <f t="shared" si="3"/>
        <v>122</v>
      </c>
      <c r="H126" s="8" t="s">
        <v>477</v>
      </c>
      <c r="J126" s="2" t="s">
        <v>609</v>
      </c>
      <c r="K126" s="2" t="s">
        <v>640</v>
      </c>
      <c r="L126" s="2">
        <f>IFERROR(VLOOKUP($H126,ESPN!$B$2:$G$251,5,FALSE),"ERROR")</f>
        <v>25</v>
      </c>
      <c r="M126" s="2">
        <f>IFERROR(VLOOKUP($H126,ESPN!$B$2:$G$251,6,FALSE),"")</f>
        <v>209</v>
      </c>
      <c r="N126" s="1">
        <v>13.86</v>
      </c>
      <c r="O126" t="str">
        <f>IFERROR(VLOOKUP($H126,BleacherGM!$B$2:$E$276,4,FALSE),"")</f>
        <v>7-3 0Sv 3.68ERA 169K</v>
      </c>
    </row>
    <row r="127" spans="2:16">
      <c r="B127" s="2">
        <f>IFERROR(VLOOKUP($H127,ESPN!$B$2:$G$251,2,FALSE),"")</f>
        <v>141</v>
      </c>
      <c r="C127" s="2">
        <f>IFERROR(VLOOKUP($H127,RotoChamp!$B$3:$F$302,2,FALSE),"")</f>
        <v>120</v>
      </c>
      <c r="D127" s="2">
        <f>IFERROR(VLOOKUP($H127,RotoSummit!$B$4:$G$253,2,FALSE),"")</f>
        <v>115</v>
      </c>
      <c r="E127" s="2">
        <f>IFERROR(VLOOKUP($H127,BleacherGM!$B$2:$E$276,2,FALSE),"")</f>
        <v>114</v>
      </c>
      <c r="F127" s="3">
        <f t="shared" si="2"/>
        <v>122.5</v>
      </c>
      <c r="G127" s="7">
        <f t="shared" si="3"/>
        <v>123</v>
      </c>
      <c r="H127" s="8" t="s">
        <v>519</v>
      </c>
      <c r="J127" s="2" t="s">
        <v>682</v>
      </c>
      <c r="K127" s="2" t="s">
        <v>623</v>
      </c>
      <c r="L127" s="2">
        <f>IFERROR(VLOOKUP($H127,ESPN!$B$2:$G$251,5,FALSE),"ERROR")</f>
        <v>35</v>
      </c>
      <c r="M127" s="2">
        <f>IFERROR(VLOOKUP($H127,ESPN!$B$2:$G$251,6,FALSE),"")</f>
        <v>60</v>
      </c>
      <c r="N127" s="1">
        <v>9.57</v>
      </c>
      <c r="O127" t="str">
        <f>IFERROR(VLOOKUP($H127,BleacherGM!$B$2:$E$276,4,FALSE),"")</f>
        <v>2-2 45Sv 2.17ERA 61K</v>
      </c>
    </row>
    <row r="128" spans="2:16">
      <c r="B128" s="2">
        <f>IFERROR(VLOOKUP($H128,ESPN!$B$2:$G$251,2,FALSE),"")</f>
        <v>122</v>
      </c>
      <c r="C128" s="2">
        <f>IFERROR(VLOOKUP($H128,RotoChamp!$B$3:$F$302,2,FALSE),"")</f>
        <v>113</v>
      </c>
      <c r="D128" s="2">
        <f>IFERROR(VLOOKUP($H128,RotoSummit!$B$4:$G$253,2,FALSE),"")</f>
        <v>172</v>
      </c>
      <c r="E128" s="2">
        <f>IFERROR(VLOOKUP($H128,BleacherGM!$B$2:$E$276,2,FALSE),"")</f>
        <v>93</v>
      </c>
      <c r="F128" s="3">
        <f t="shared" si="2"/>
        <v>125</v>
      </c>
      <c r="G128" s="7">
        <f t="shared" si="3"/>
        <v>124</v>
      </c>
      <c r="H128" s="8" t="s">
        <v>512</v>
      </c>
      <c r="J128" s="2" t="s">
        <v>604</v>
      </c>
      <c r="K128" s="2" t="s">
        <v>666</v>
      </c>
      <c r="L128" s="2">
        <f>IFERROR(VLOOKUP($H128,ESPN!$B$2:$G$251,5,FALSE),"ERROR")</f>
        <v>29</v>
      </c>
      <c r="M128" s="2">
        <f>IFERROR(VLOOKUP($H128,ESPN!$B$2:$G$251,6,FALSE),"")</f>
        <v>113</v>
      </c>
      <c r="N128" s="1">
        <v>10.15</v>
      </c>
      <c r="O128" t="str">
        <f>IFERROR(VLOOKUP($H128,BleacherGM!$B$2:$E$276,4,FALSE),"")</f>
        <v>.269-30-80 0SB 76R</v>
      </c>
    </row>
    <row r="129" spans="2:16">
      <c r="B129" s="2">
        <f>IFERROR(VLOOKUP($H129,ESPN!$B$2:$G$251,2,FALSE),"")</f>
        <v>137</v>
      </c>
      <c r="C129" s="2">
        <f>IFERROR(VLOOKUP($H129,RotoChamp!$B$3:$F$302,2,FALSE),"")</f>
        <v>105</v>
      </c>
      <c r="D129" s="2">
        <f>IFERROR(VLOOKUP($H129,RotoSummit!$B$4:$G$253,2,FALSE),"")</f>
        <v>112</v>
      </c>
      <c r="E129" s="2">
        <f>IFERROR(VLOOKUP($H129,BleacherGM!$B$2:$E$276,2,FALSE),"")</f>
        <v>149</v>
      </c>
      <c r="F129" s="3">
        <f t="shared" si="2"/>
        <v>125.75</v>
      </c>
      <c r="G129" s="7">
        <f t="shared" si="3"/>
        <v>125</v>
      </c>
      <c r="H129" s="8" t="s">
        <v>504</v>
      </c>
      <c r="J129" s="2" t="s">
        <v>609</v>
      </c>
      <c r="K129" s="2" t="s">
        <v>647</v>
      </c>
      <c r="L129" s="2">
        <f>IFERROR(VLOOKUP($H129,ESPN!$B$2:$G$251,5,FALSE),"ERROR")</f>
        <v>28</v>
      </c>
      <c r="M129" s="2">
        <f>IFERROR(VLOOKUP($H129,ESPN!$B$2:$G$251,6,FALSE),"")</f>
        <v>133</v>
      </c>
      <c r="N129" s="1">
        <v>11.24</v>
      </c>
      <c r="O129" t="str">
        <f>IFERROR(VLOOKUP($H129,BleacherGM!$B$2:$E$276,4,FALSE),"")</f>
        <v>10-10 0Sv 3.31ERA 197K</v>
      </c>
    </row>
    <row r="130" spans="2:16">
      <c r="B130" s="2">
        <f>IFERROR(VLOOKUP($H130,ESPN!$B$2:$G$251,2,FALSE),"")</f>
        <v>114</v>
      </c>
      <c r="C130" s="2">
        <f>IFERROR(VLOOKUP($H130,RotoChamp!$B$3:$F$302,2,FALSE),"")</f>
        <v>167</v>
      </c>
      <c r="D130" s="2">
        <f>IFERROR(VLOOKUP($H130,RotoSummit!$B$4:$G$253,2,FALSE),"")</f>
        <v>108</v>
      </c>
      <c r="E130" s="2">
        <f>IFERROR(VLOOKUP($H130,BleacherGM!$B$2:$E$276,2,FALSE),"")</f>
        <v>116</v>
      </c>
      <c r="F130" s="3">
        <f t="shared" si="2"/>
        <v>126.25</v>
      </c>
      <c r="G130" s="7">
        <f t="shared" si="3"/>
        <v>126</v>
      </c>
      <c r="H130" s="8" t="s">
        <v>567</v>
      </c>
      <c r="J130" s="2" t="s">
        <v>682</v>
      </c>
      <c r="K130" s="2" t="s">
        <v>626</v>
      </c>
      <c r="L130" s="2">
        <f>IFERROR(VLOOKUP($H130,ESPN!$B$2:$G$251,5,FALSE),"ERROR")</f>
        <v>34</v>
      </c>
      <c r="M130" s="2">
        <f>IFERROR(VLOOKUP($H130,ESPN!$B$2:$G$251,6,FALSE),"")</f>
        <v>85</v>
      </c>
      <c r="N130" s="1">
        <v>6.8</v>
      </c>
      <c r="O130" t="str">
        <f>IFERROR(VLOOKUP($H130,BleacherGM!$B$2:$E$276,4,FALSE),"")</f>
        <v>3-4 43Sv 2.44ERA 51K</v>
      </c>
    </row>
    <row r="131" spans="2:16">
      <c r="B131" s="2">
        <f>IFERROR(VLOOKUP($H131,ESPN!$B$2:$G$251,2,FALSE),"")</f>
        <v>117</v>
      </c>
      <c r="C131" s="2">
        <f>IFERROR(VLOOKUP($H131,RotoChamp!$B$3:$F$302,2,FALSE),"")</f>
        <v>141</v>
      </c>
      <c r="D131" s="2">
        <f>IFERROR(VLOOKUP($H131,RotoSummit!$B$4:$G$253,2,FALSE),"")</f>
        <v>123</v>
      </c>
      <c r="E131" s="2">
        <f>IFERROR(VLOOKUP($H131,BleacherGM!$B$2:$E$276,2,FALSE),"")</f>
        <v>125</v>
      </c>
      <c r="F131" s="3">
        <f t="shared" si="2"/>
        <v>126.5</v>
      </c>
      <c r="G131" s="7">
        <f t="shared" si="3"/>
        <v>127</v>
      </c>
      <c r="H131" s="8" t="s">
        <v>541</v>
      </c>
      <c r="J131" s="2" t="s">
        <v>609</v>
      </c>
      <c r="K131" s="2" t="s">
        <v>599</v>
      </c>
      <c r="L131" s="2">
        <f>IFERROR(VLOOKUP($H131,ESPN!$B$2:$G$251,5,FALSE),"ERROR")</f>
        <v>30</v>
      </c>
      <c r="M131" s="2">
        <f>IFERROR(VLOOKUP($H131,ESPN!$B$2:$G$251,6,FALSE),"")</f>
        <v>108</v>
      </c>
      <c r="N131" s="1">
        <v>8.2200000000000006</v>
      </c>
      <c r="O131" t="str">
        <f>IFERROR(VLOOKUP($H131,BleacherGM!$B$2:$E$276,4,FALSE),"")</f>
        <v>13-7 0Sv 3.54ERA 158K</v>
      </c>
    </row>
    <row r="132" spans="2:16">
      <c r="B132" s="2">
        <f>IFERROR(VLOOKUP($H132,ESPN!$B$2:$G$251,2,FALSE),"")</f>
        <v>100</v>
      </c>
      <c r="C132" s="2">
        <f>IFERROR(VLOOKUP($H132,RotoChamp!$B$3:$F$302,2,FALSE),"")</f>
        <v>169</v>
      </c>
      <c r="D132" s="2">
        <f>IFERROR(VLOOKUP($H132,RotoSummit!$B$4:$G$253,2,FALSE),"")</f>
        <v>119</v>
      </c>
      <c r="E132" s="2">
        <f>IFERROR(VLOOKUP($H132,BleacherGM!$B$2:$E$276,2,FALSE),"")</f>
        <v>119</v>
      </c>
      <c r="F132" s="3">
        <f t="shared" si="2"/>
        <v>126.75</v>
      </c>
      <c r="G132" s="7">
        <f t="shared" si="3"/>
        <v>128</v>
      </c>
      <c r="H132" s="8" t="s">
        <v>569</v>
      </c>
      <c r="J132" s="2" t="s">
        <v>682</v>
      </c>
      <c r="K132" s="2" t="s">
        <v>590</v>
      </c>
      <c r="L132" s="2">
        <f>IFERROR(VLOOKUP($H132,ESPN!$B$2:$G$251,5,FALSE),"ERROR")</f>
        <v>34</v>
      </c>
      <c r="M132" s="2">
        <f>IFERROR(VLOOKUP($H132,ESPN!$B$2:$G$251,6,FALSE),"")</f>
        <v>62</v>
      </c>
      <c r="N132" s="1">
        <v>6.51</v>
      </c>
      <c r="O132" t="str">
        <f>IFERROR(VLOOKUP($H132,BleacherGM!$B$2:$E$276,4,FALSE),"")</f>
        <v>2-4 49Sv 2.24ERA 69K</v>
      </c>
    </row>
    <row r="133" spans="2:16">
      <c r="B133" s="2">
        <f>IFERROR(VLOOKUP($H133,ESPN!$B$2:$G$251,2,FALSE),"")</f>
        <v>149</v>
      </c>
      <c r="C133" s="2">
        <f>IFERROR(VLOOKUP($H133,RotoChamp!$B$3:$F$302,2,FALSE),"")</f>
        <v>91</v>
      </c>
      <c r="D133" s="2">
        <f>IFERROR(VLOOKUP($H133,RotoSummit!$B$4:$G$253,2,FALSE),"")</f>
        <v>114</v>
      </c>
      <c r="E133" s="2">
        <f>IFERROR(VLOOKUP($H133,BleacherGM!$B$2:$E$276,2,FALSE),"")</f>
        <v>157</v>
      </c>
      <c r="F133" s="3">
        <f t="shared" ref="F133:F196" si="4">AVERAGE(B133:E133)</f>
        <v>127.75</v>
      </c>
      <c r="G133" s="7">
        <f t="shared" ref="G133:G196" si="5">ROW()-4</f>
        <v>129</v>
      </c>
      <c r="H133" s="9" t="s">
        <v>489</v>
      </c>
      <c r="I133" s="6" t="s">
        <v>362</v>
      </c>
      <c r="J133" s="2" t="s">
        <v>609</v>
      </c>
      <c r="K133" s="2" t="s">
        <v>657</v>
      </c>
      <c r="L133" s="2">
        <f>IFERROR(VLOOKUP($H133,ESPN!$B$2:$G$251,5,FALSE),"ERROR")</f>
        <v>30</v>
      </c>
      <c r="M133" s="2" t="str">
        <f>IFERROR(VLOOKUP($H133,ESPN!$B$2:$G$251,6,FALSE),"")</f>
        <v>_x0014_</v>
      </c>
      <c r="N133" s="1">
        <v>12.59</v>
      </c>
      <c r="O133" t="str">
        <f>IFERROR(VLOOKUP($H133,BleacherGM!$B$2:$E$276,4,FALSE),"")</f>
        <v>0-0 0Sv 9999ERA 0K</v>
      </c>
      <c r="P133" s="2" t="s">
        <v>71</v>
      </c>
    </row>
    <row r="134" spans="2:16">
      <c r="B134" s="2">
        <f>IFERROR(VLOOKUP($H134,ESPN!$B$2:$G$251,2,FALSE),"")</f>
        <v>118</v>
      </c>
      <c r="C134" s="2">
        <f>IFERROR(VLOOKUP($H134,RotoChamp!$B$3:$F$302,2,FALSE),"")</f>
        <v>129</v>
      </c>
      <c r="D134" s="2">
        <f>IFERROR(VLOOKUP($H134,RotoSummit!$B$4:$G$253,2,FALSE),"")</f>
        <v>143</v>
      </c>
      <c r="E134" s="2">
        <f>IFERROR(VLOOKUP($H134,BleacherGM!$B$2:$E$276,2,FALSE),"")</f>
        <v>123</v>
      </c>
      <c r="F134" s="3">
        <f t="shared" si="4"/>
        <v>128.25</v>
      </c>
      <c r="G134" s="7">
        <f t="shared" si="5"/>
        <v>130</v>
      </c>
      <c r="H134" s="8" t="s">
        <v>528</v>
      </c>
      <c r="J134" s="2" t="s">
        <v>607</v>
      </c>
      <c r="K134" s="2" t="s">
        <v>633</v>
      </c>
      <c r="L134" s="2">
        <f>IFERROR(VLOOKUP($H134,ESPN!$B$2:$G$251,5,FALSE),"ERROR")</f>
        <v>26</v>
      </c>
      <c r="M134" s="2">
        <f>IFERROR(VLOOKUP($H134,ESPN!$B$2:$G$251,6,FALSE),"")</f>
        <v>134</v>
      </c>
      <c r="N134" s="1">
        <v>8.99</v>
      </c>
      <c r="O134" t="str">
        <f>IFERROR(VLOOKUP($H134,BleacherGM!$B$2:$E$276,4,FALSE),"")</f>
        <v>.273-12-83 9SB 76R</v>
      </c>
    </row>
    <row r="135" spans="2:16">
      <c r="B135" s="2">
        <f>IFERROR(VLOOKUP($H135,ESPN!$B$2:$G$251,2,FALSE),"")</f>
        <v>127</v>
      </c>
      <c r="C135" s="2">
        <f>IFERROR(VLOOKUP($H135,RotoChamp!$B$3:$F$302,2,FALSE),"")</f>
        <v>124</v>
      </c>
      <c r="D135" s="2">
        <f>IFERROR(VLOOKUP($H135,RotoSummit!$B$4:$G$253,2,FALSE),"")</f>
        <v>134</v>
      </c>
      <c r="E135" s="2">
        <f>IFERROR(VLOOKUP($H135,BleacherGM!$B$2:$E$276,2,FALSE),"")</f>
        <v>130</v>
      </c>
      <c r="F135" s="3">
        <f t="shared" si="4"/>
        <v>128.75</v>
      </c>
      <c r="G135" s="7">
        <f t="shared" si="5"/>
        <v>131</v>
      </c>
      <c r="H135" s="9" t="s">
        <v>523</v>
      </c>
      <c r="I135" s="6" t="s">
        <v>362</v>
      </c>
      <c r="J135" s="2" t="s">
        <v>682</v>
      </c>
      <c r="K135" s="2" t="s">
        <v>630</v>
      </c>
      <c r="L135" s="2">
        <f>IFERROR(VLOOKUP($H135,ESPN!$B$2:$G$251,5,FALSE),"ERROR")</f>
        <v>23</v>
      </c>
      <c r="M135" s="2">
        <f>IFERROR(VLOOKUP($H135,ESPN!$B$2:$G$251,6,FALSE),"")</f>
        <v>152</v>
      </c>
      <c r="N135" s="1">
        <v>9.4499999999999993</v>
      </c>
      <c r="O135" t="str">
        <f>IFERROR(VLOOKUP($H135,BleacherGM!$B$2:$E$276,4,FALSE),"")</f>
        <v>2-3 32Sv 2.74ERA 54K</v>
      </c>
      <c r="P135" s="2" t="s">
        <v>69</v>
      </c>
    </row>
    <row r="136" spans="2:16">
      <c r="B136" s="2">
        <f>IFERROR(VLOOKUP($H136,ESPN!$B$2:$G$251,2,FALSE),"")</f>
        <v>130</v>
      </c>
      <c r="D136" s="2">
        <f>IFERROR(VLOOKUP($H136,RotoSummit!$B$4:$G$253,2,FALSE),"")</f>
        <v>132</v>
      </c>
      <c r="E136" s="2">
        <f>IFERROR(VLOOKUP($H136,BleacherGM!$B$2:$E$276,2,FALSE),"")</f>
        <v>127</v>
      </c>
      <c r="F136" s="3">
        <f t="shared" si="4"/>
        <v>129.66666666666666</v>
      </c>
      <c r="G136" s="7">
        <f t="shared" si="5"/>
        <v>132</v>
      </c>
      <c r="H136" s="9" t="s">
        <v>390</v>
      </c>
      <c r="I136" s="6" t="s">
        <v>362</v>
      </c>
      <c r="J136" s="2" t="s">
        <v>609</v>
      </c>
      <c r="K136" s="2" t="s">
        <v>532</v>
      </c>
      <c r="L136" s="2">
        <f>IFERROR(VLOOKUP($H136,ESPN!$B$2:$G$251,5,FALSE),"ERROR")</f>
        <v>26</v>
      </c>
      <c r="M136" s="2">
        <f>IFERROR(VLOOKUP($H136,ESPN!$B$2:$G$251,6,FALSE),"")</f>
        <v>127</v>
      </c>
      <c r="N136" s="1">
        <v>4.0599999999999996</v>
      </c>
      <c r="O136" t="str">
        <f>IFERROR(VLOOKUP($H136,BleacherGM!$B$2:$E$276,4,FALSE),"")</f>
        <v>16-12 0Sv 3.11ERA 197K</v>
      </c>
      <c r="P136" s="2" t="s">
        <v>70</v>
      </c>
    </row>
    <row r="137" spans="2:16">
      <c r="B137" s="2">
        <f>IFERROR(VLOOKUP($H137,ESPN!$B$2:$G$251,2,FALSE),"")</f>
        <v>166</v>
      </c>
      <c r="C137" s="2">
        <f>IFERROR(VLOOKUP($H137,RotoChamp!$B$3:$F$302,2,FALSE),"")</f>
        <v>122</v>
      </c>
      <c r="D137" s="2">
        <f>IFERROR(VLOOKUP($H137,RotoSummit!$B$4:$G$253,2,FALSE),"")</f>
        <v>144</v>
      </c>
      <c r="E137" s="2">
        <f>IFERROR(VLOOKUP($H137,BleacherGM!$B$2:$E$276,2,FALSE),"")</f>
        <v>88</v>
      </c>
      <c r="F137" s="3">
        <f t="shared" si="4"/>
        <v>130</v>
      </c>
      <c r="G137" s="7">
        <f t="shared" si="5"/>
        <v>133</v>
      </c>
      <c r="H137" s="8" t="s">
        <v>521</v>
      </c>
      <c r="J137" s="2" t="s">
        <v>596</v>
      </c>
      <c r="K137" s="2" t="s">
        <v>650</v>
      </c>
      <c r="L137" s="2">
        <f>IFERROR(VLOOKUP($H137,ESPN!$B$2:$G$251,5,FALSE),"ERROR")</f>
        <v>27</v>
      </c>
      <c r="M137" s="2">
        <f>IFERROR(VLOOKUP($H137,ESPN!$B$2:$G$251,6,FALSE),"")</f>
        <v>23</v>
      </c>
      <c r="N137" s="1">
        <v>9.5299999999999994</v>
      </c>
      <c r="O137" t="str">
        <f>IFERROR(VLOOKUP($H137,BleacherGM!$B$2:$E$276,4,FALSE),"")</f>
        <v>.305-18-87 20SB 102R</v>
      </c>
    </row>
    <row r="138" spans="2:16">
      <c r="B138" s="2">
        <f>IFERROR(VLOOKUP($H138,ESPN!$B$2:$G$251,2,FALSE),"")</f>
        <v>86</v>
      </c>
      <c r="C138" s="2">
        <f>IFERROR(VLOOKUP($H138,RotoChamp!$B$3:$F$302,2,FALSE),"")</f>
        <v>189</v>
      </c>
      <c r="D138" s="2">
        <f>IFERROR(VLOOKUP($H138,RotoSummit!$B$4:$G$253,2,FALSE),"")</f>
        <v>106</v>
      </c>
      <c r="E138" s="2">
        <f>IFERROR(VLOOKUP($H138,BleacherGM!$B$2:$E$276,2,FALSE),"")</f>
        <v>140</v>
      </c>
      <c r="F138" s="3">
        <f t="shared" si="4"/>
        <v>130.25</v>
      </c>
      <c r="G138" s="7">
        <f t="shared" si="5"/>
        <v>134</v>
      </c>
      <c r="H138" s="9" t="s">
        <v>380</v>
      </c>
      <c r="I138" s="6" t="s">
        <v>362</v>
      </c>
      <c r="J138" s="2" t="s">
        <v>682</v>
      </c>
      <c r="K138" s="2" t="s">
        <v>650</v>
      </c>
      <c r="L138" s="2">
        <f>IFERROR(VLOOKUP($H138,ESPN!$B$2:$G$251,5,FALSE),"ERROR")</f>
        <v>30</v>
      </c>
      <c r="M138" s="2">
        <f>IFERROR(VLOOKUP($H138,ESPN!$B$2:$G$251,6,FALSE),"")</f>
        <v>145</v>
      </c>
      <c r="N138" s="1">
        <v>4.8</v>
      </c>
      <c r="O138" t="str">
        <f>IFERROR(VLOOKUP($H138,BleacherGM!$B$2:$E$276,4,FALSE),"")</f>
        <v>6-4 36Sv 3.11ERA 54K</v>
      </c>
      <c r="P138" s="2" t="s">
        <v>68</v>
      </c>
    </row>
    <row r="139" spans="2:16">
      <c r="B139" s="2">
        <f>IFERROR(VLOOKUP($H139,ESPN!$B$2:$G$251,2,FALSE),"")</f>
        <v>155</v>
      </c>
      <c r="C139" s="2">
        <f>IFERROR(VLOOKUP($H139,RotoChamp!$B$3:$F$302,2,FALSE),"")</f>
        <v>69</v>
      </c>
      <c r="D139" s="2">
        <f>IFERROR(VLOOKUP($H139,RotoSummit!$B$4:$G$253,2,FALSE),"")</f>
        <v>182</v>
      </c>
      <c r="E139" s="2">
        <f>IFERROR(VLOOKUP($H139,BleacherGM!$B$2:$E$276,2,FALSE),"")</f>
        <v>142</v>
      </c>
      <c r="F139" s="3">
        <f t="shared" si="4"/>
        <v>137</v>
      </c>
      <c r="G139" s="7">
        <f t="shared" si="5"/>
        <v>135</v>
      </c>
      <c r="H139" s="8" t="s">
        <v>697</v>
      </c>
      <c r="J139" s="2" t="s">
        <v>596</v>
      </c>
      <c r="K139" s="2" t="s">
        <v>626</v>
      </c>
      <c r="L139" s="2">
        <f>IFERROR(VLOOKUP($H139,ESPN!$B$2:$G$251,5,FALSE),"ERROR")</f>
        <v>24</v>
      </c>
      <c r="M139" s="2">
        <f>IFERROR(VLOOKUP($H139,ESPN!$B$2:$G$251,6,FALSE),"")</f>
        <v>228</v>
      </c>
      <c r="N139" s="1">
        <v>15.91</v>
      </c>
      <c r="O139" t="str">
        <f>IFERROR(VLOOKUP($H139,BleacherGM!$B$2:$E$276,4,FALSE),"")</f>
        <v>.247-23-72 2SB 54R</v>
      </c>
    </row>
    <row r="140" spans="2:16">
      <c r="B140" s="2">
        <f>IFERROR(VLOOKUP($H140,ESPN!$B$2:$G$251,2,FALSE),"")</f>
        <v>102</v>
      </c>
      <c r="C140" s="2">
        <f>IFERROR(VLOOKUP($H140,RotoChamp!$B$3:$F$302,2,FALSE),"")</f>
        <v>162</v>
      </c>
      <c r="D140" s="2">
        <f>IFERROR(VLOOKUP($H140,RotoSummit!$B$4:$G$253,2,FALSE),"")</f>
        <v>155</v>
      </c>
      <c r="E140" s="2">
        <f>IFERROR(VLOOKUP($H140,BleacherGM!$B$2:$E$276,2,FALSE),"")</f>
        <v>131</v>
      </c>
      <c r="F140" s="3">
        <f t="shared" si="4"/>
        <v>137.5</v>
      </c>
      <c r="G140" s="7">
        <f t="shared" si="5"/>
        <v>136</v>
      </c>
      <c r="H140" s="8" t="s">
        <v>562</v>
      </c>
      <c r="J140" s="2" t="s">
        <v>609</v>
      </c>
      <c r="K140" s="2" t="s">
        <v>592</v>
      </c>
      <c r="L140" s="2">
        <f>IFERROR(VLOOKUP($H140,ESPN!$B$2:$G$251,5,FALSE),"ERROR")</f>
        <v>26</v>
      </c>
      <c r="M140" s="2">
        <f>IFERROR(VLOOKUP($H140,ESPN!$B$2:$G$251,6,FALSE),"")</f>
        <v>102</v>
      </c>
      <c r="N140" s="1">
        <v>7.16</v>
      </c>
      <c r="O140" t="str">
        <f>IFERROR(VLOOKUP($H140,BleacherGM!$B$2:$E$276,4,FALSE),"")</f>
        <v>9-5 0Sv 2.3ERA 104K</v>
      </c>
    </row>
    <row r="141" spans="2:16">
      <c r="B141" s="2">
        <f>IFERROR(VLOOKUP($H141,ESPN!$B$2:$G$251,2,FALSE),"")</f>
        <v>147</v>
      </c>
      <c r="C141" s="2">
        <f>IFERROR(VLOOKUP($H141,RotoChamp!$B$3:$F$302,2,FALSE),"")</f>
        <v>108</v>
      </c>
      <c r="D141" s="2">
        <f>IFERROR(VLOOKUP($H141,RotoSummit!$B$4:$G$253,2,FALSE),"")</f>
        <v>139</v>
      </c>
      <c r="E141" s="2">
        <f>IFERROR(VLOOKUP($H141,BleacherGM!$B$2:$E$276,2,FALSE),"")</f>
        <v>162</v>
      </c>
      <c r="F141" s="3">
        <f t="shared" si="4"/>
        <v>139</v>
      </c>
      <c r="G141" s="7">
        <f t="shared" si="5"/>
        <v>137</v>
      </c>
      <c r="H141" s="8" t="s">
        <v>507</v>
      </c>
      <c r="J141" s="2" t="s">
        <v>596</v>
      </c>
      <c r="K141" s="2" t="s">
        <v>636</v>
      </c>
      <c r="L141" s="2">
        <f>IFERROR(VLOOKUP($H141,ESPN!$B$2:$G$251,5,FALSE),"ERROR")</f>
        <v>36</v>
      </c>
      <c r="M141" s="2">
        <f>IFERROR(VLOOKUP($H141,ESPN!$B$2:$G$251,6,FALSE),"")</f>
        <v>117</v>
      </c>
      <c r="N141" s="1">
        <v>10.52</v>
      </c>
      <c r="O141" t="str">
        <f>IFERROR(VLOOKUP($H141,BleacherGM!$B$2:$E$276,4,FALSE),"")</f>
        <v>.262-23-82 5SB 80R</v>
      </c>
    </row>
    <row r="142" spans="2:16">
      <c r="B142" s="2">
        <f>IFERROR(VLOOKUP($H142,ESPN!$B$2:$G$251,2,FALSE),"")</f>
        <v>92</v>
      </c>
      <c r="D142" s="2">
        <f>IFERROR(VLOOKUP($H142,RotoSummit!$B$4:$G$253,2,FALSE),"")</f>
        <v>113</v>
      </c>
      <c r="E142" s="2">
        <f>IFERROR(VLOOKUP($H142,BleacherGM!$B$2:$E$276,2,FALSE),"")</f>
        <v>218</v>
      </c>
      <c r="F142" s="3">
        <f t="shared" si="4"/>
        <v>141</v>
      </c>
      <c r="G142" s="7">
        <f t="shared" si="5"/>
        <v>138</v>
      </c>
      <c r="H142" s="9" t="s">
        <v>392</v>
      </c>
      <c r="I142" s="6" t="s">
        <v>362</v>
      </c>
      <c r="J142" s="2" t="s">
        <v>609</v>
      </c>
      <c r="K142" s="2" t="s">
        <v>619</v>
      </c>
      <c r="L142" s="2">
        <f>IFERROR(VLOOKUP($H142,ESPN!$B$2:$G$251,5,FALSE),"ERROR")</f>
        <v>25</v>
      </c>
      <c r="M142" s="2">
        <f>IFERROR(VLOOKUP($H142,ESPN!$B$2:$G$251,6,FALSE),"")</f>
        <v>160</v>
      </c>
      <c r="N142" s="1">
        <v>3.57</v>
      </c>
      <c r="O142" t="str">
        <f>IFERROR(VLOOKUP($H142,BleacherGM!$B$2:$E$276,4,FALSE),"")</f>
        <v xml:space="preserve">   </v>
      </c>
      <c r="P142" s="2" t="s">
        <v>73</v>
      </c>
    </row>
    <row r="143" spans="2:16">
      <c r="B143" s="2">
        <f>IFERROR(VLOOKUP($H143,ESPN!$B$2:$G$251,2,FALSE),"")</f>
        <v>154</v>
      </c>
      <c r="C143" s="2">
        <f>IFERROR(VLOOKUP($H143,RotoChamp!$B$3:$F$302,2,FALSE),"")</f>
        <v>168</v>
      </c>
      <c r="D143" s="2">
        <f>IFERROR(VLOOKUP($H143,RotoSummit!$B$4:$G$253,2,FALSE),"")</f>
        <v>157</v>
      </c>
      <c r="E143" s="2">
        <f>IFERROR(VLOOKUP($H143,BleacherGM!$B$2:$E$276,2,FALSE),"")</f>
        <v>92</v>
      </c>
      <c r="F143" s="3">
        <f t="shared" si="4"/>
        <v>142.75</v>
      </c>
      <c r="G143" s="7">
        <f t="shared" si="5"/>
        <v>139</v>
      </c>
      <c r="H143" s="8" t="s">
        <v>568</v>
      </c>
      <c r="J143" s="2" t="s">
        <v>673</v>
      </c>
      <c r="K143" s="2" t="s">
        <v>590</v>
      </c>
      <c r="L143" s="2">
        <f>IFERROR(VLOOKUP($H143,ESPN!$B$2:$G$251,5,FALSE),"ERROR")</f>
        <v>25</v>
      </c>
      <c r="M143" s="2">
        <f>IFERROR(VLOOKUP($H143,ESPN!$B$2:$G$251,6,FALSE),"")</f>
        <v>109</v>
      </c>
      <c r="N143" s="1">
        <v>6.73</v>
      </c>
      <c r="O143" t="str">
        <f>IFERROR(VLOOKUP($H143,BleacherGM!$B$2:$E$276,4,FALSE),"")</f>
        <v>.295-19-82 3SB 63R</v>
      </c>
    </row>
    <row r="144" spans="2:16">
      <c r="B144" s="2">
        <f>IFERROR(VLOOKUP($H144,ESPN!$B$2:$G$251,2,FALSE),"")</f>
        <v>123</v>
      </c>
      <c r="C144" s="2">
        <f>IFERROR(VLOOKUP($H144,RotoChamp!$B$3:$F$302,2,FALSE),"")</f>
        <v>156</v>
      </c>
      <c r="D144" s="2">
        <f>IFERROR(VLOOKUP($H144,RotoSummit!$B$4:$G$253,2,FALSE),"")</f>
        <v>127</v>
      </c>
      <c r="E144" s="2">
        <f>IFERROR(VLOOKUP($H144,BleacherGM!$B$2:$E$276,2,FALSE),"")</f>
        <v>168</v>
      </c>
      <c r="F144" s="3">
        <f t="shared" si="4"/>
        <v>143.5</v>
      </c>
      <c r="G144" s="7">
        <f t="shared" si="5"/>
        <v>140</v>
      </c>
      <c r="H144" s="8" t="s">
        <v>556</v>
      </c>
      <c r="J144" s="2" t="s">
        <v>682</v>
      </c>
      <c r="K144" s="2" t="s">
        <v>633</v>
      </c>
      <c r="L144" s="2">
        <f>IFERROR(VLOOKUP($H144,ESPN!$B$2:$G$251,5,FALSE),"ERROR")</f>
        <v>30</v>
      </c>
      <c r="M144" s="2">
        <f>IFERROR(VLOOKUP($H144,ESPN!$B$2:$G$251,6,FALSE),"")</f>
        <v>73</v>
      </c>
      <c r="N144" s="1">
        <v>7.53</v>
      </c>
      <c r="O144" t="str">
        <f>IFERROR(VLOOKUP($H144,BleacherGM!$B$2:$E$276,4,FALSE),"")</f>
        <v>1-4 40Sv 1.83ERA 61K</v>
      </c>
    </row>
    <row r="145" spans="2:16">
      <c r="B145" s="2">
        <f>IFERROR(VLOOKUP($H145,ESPN!$B$2:$G$251,2,FALSE),"")</f>
        <v>85</v>
      </c>
      <c r="C145" s="2">
        <f>IFERROR(VLOOKUP($H145,RotoChamp!$B$3:$F$302,2,FALSE),"")</f>
        <v>163</v>
      </c>
      <c r="D145" s="2">
        <f>IFERROR(VLOOKUP($H145,RotoSummit!$B$4:$G$253,2,FALSE),"")</f>
        <v>140</v>
      </c>
      <c r="E145" s="2">
        <f>IFERROR(VLOOKUP($H145,BleacherGM!$B$2:$E$276,2,FALSE),"")</f>
        <v>187</v>
      </c>
      <c r="F145" s="3">
        <f t="shared" si="4"/>
        <v>143.75</v>
      </c>
      <c r="G145" s="7">
        <f t="shared" si="5"/>
        <v>141</v>
      </c>
      <c r="H145" s="8" t="s">
        <v>563</v>
      </c>
      <c r="J145" s="2" t="s">
        <v>596</v>
      </c>
      <c r="K145" s="2" t="s">
        <v>694</v>
      </c>
      <c r="L145" s="2">
        <f>IFERROR(VLOOKUP($H145,ESPN!$B$2:$G$251,5,FALSE),"ERROR")</f>
        <v>24</v>
      </c>
      <c r="M145" s="2">
        <f>IFERROR(VLOOKUP($H145,ESPN!$B$2:$G$251,6,FALSE),"")</f>
        <v>87</v>
      </c>
      <c r="N145" s="1">
        <v>7.01</v>
      </c>
      <c r="O145" t="str">
        <f>IFERROR(VLOOKUP($H145,BleacherGM!$B$2:$E$276,4,FALSE),"")</f>
        <v xml:space="preserve">  </v>
      </c>
    </row>
    <row r="146" spans="2:16">
      <c r="B146" s="2">
        <f>IFERROR(VLOOKUP($H146,ESPN!$B$2:$G$251,2,FALSE),"")</f>
        <v>183</v>
      </c>
      <c r="C146" s="2">
        <f>IFERROR(VLOOKUP($H146,RotoChamp!$B$3:$F$302,2,FALSE),"")</f>
        <v>106</v>
      </c>
      <c r="D146" s="2">
        <f>IFERROR(VLOOKUP($H146,RotoSummit!$B$4:$G$253,2,FALSE),"")</f>
        <v>153</v>
      </c>
      <c r="E146" s="2">
        <f>IFERROR(VLOOKUP($H146,BleacherGM!$B$2:$E$276,2,FALSE),"")</f>
        <v>137</v>
      </c>
      <c r="F146" s="3">
        <f t="shared" si="4"/>
        <v>144.75</v>
      </c>
      <c r="G146" s="7">
        <f t="shared" si="5"/>
        <v>142</v>
      </c>
      <c r="H146" s="9" t="s">
        <v>505</v>
      </c>
      <c r="I146" s="6" t="s">
        <v>362</v>
      </c>
      <c r="J146" s="2" t="s">
        <v>609</v>
      </c>
      <c r="K146" s="2" t="s">
        <v>590</v>
      </c>
      <c r="L146" s="2">
        <f>IFERROR(VLOOKUP($H146,ESPN!$B$2:$G$251,5,FALSE),"ERROR")</f>
        <v>28</v>
      </c>
      <c r="M146" s="2">
        <f>IFERROR(VLOOKUP($H146,ESPN!$B$2:$G$251,6,FALSE),"")</f>
        <v>64</v>
      </c>
      <c r="N146" s="1">
        <v>11.04</v>
      </c>
      <c r="O146" t="str">
        <f>IFERROR(VLOOKUP($H146,BleacherGM!$B$2:$E$276,4,FALSE),"")</f>
        <v>11-13 0Sv 2.82ERA 146K</v>
      </c>
    </row>
    <row r="147" spans="2:16">
      <c r="B147" s="2">
        <f>IFERROR(VLOOKUP($H147,ESPN!$B$2:$G$251,2,FALSE),"")</f>
        <v>167</v>
      </c>
      <c r="C147" s="2">
        <f>IFERROR(VLOOKUP($H147,RotoChamp!$B$3:$F$302,2,FALSE),"")</f>
        <v>139</v>
      </c>
      <c r="D147" s="2">
        <f>IFERROR(VLOOKUP($H147,RotoSummit!$B$4:$G$253,2,FALSE),"")</f>
        <v>130</v>
      </c>
      <c r="E147" s="2">
        <f>IFERROR(VLOOKUP($H147,BleacherGM!$B$2:$E$276,2,FALSE),"")</f>
        <v>144</v>
      </c>
      <c r="F147" s="3">
        <f t="shared" si="4"/>
        <v>145</v>
      </c>
      <c r="G147" s="7">
        <f t="shared" si="5"/>
        <v>143</v>
      </c>
      <c r="H147" s="8" t="s">
        <v>539</v>
      </c>
      <c r="J147" s="2" t="s">
        <v>682</v>
      </c>
      <c r="K147" s="2" t="s">
        <v>594</v>
      </c>
      <c r="L147" s="2">
        <f>IFERROR(VLOOKUP($H147,ESPN!$B$2:$G$251,5,FALSE),"ERROR")</f>
        <v>31</v>
      </c>
      <c r="M147" s="2">
        <f>IFERROR(VLOOKUP($H147,ESPN!$B$2:$G$251,6,FALSE),"")</f>
        <v>118</v>
      </c>
      <c r="N147" s="1">
        <v>8.31</v>
      </c>
      <c r="O147" t="str">
        <f>IFERROR(VLOOKUP($H147,BleacherGM!$B$2:$E$276,4,FALSE),"")</f>
        <v>4-2 32Sv 2.37ERA 62K</v>
      </c>
    </row>
    <row r="148" spans="2:16">
      <c r="B148" s="2">
        <f>IFERROR(VLOOKUP($H148,ESPN!$B$2:$G$251,2,FALSE),"")</f>
        <v>132</v>
      </c>
      <c r="C148" s="2">
        <f>IFERROR(VLOOKUP($H148,RotoChamp!$B$3:$F$302,2,FALSE),"")</f>
        <v>150</v>
      </c>
      <c r="D148" s="2">
        <f>IFERROR(VLOOKUP($H148,RotoSummit!$B$4:$G$253,2,FALSE),"")</f>
        <v>163</v>
      </c>
      <c r="E148" s="2">
        <f>IFERROR(VLOOKUP($H148,BleacherGM!$B$2:$E$276,2,FALSE),"")</f>
        <v>139</v>
      </c>
      <c r="F148" s="3">
        <f t="shared" si="4"/>
        <v>146</v>
      </c>
      <c r="G148" s="7">
        <f t="shared" si="5"/>
        <v>144</v>
      </c>
      <c r="H148" s="8" t="s">
        <v>550</v>
      </c>
      <c r="J148" s="2" t="s">
        <v>671</v>
      </c>
      <c r="K148" s="2" t="s">
        <v>594</v>
      </c>
      <c r="L148" s="2">
        <f>IFERROR(VLOOKUP($H148,ESPN!$B$2:$G$251,5,FALSE),"ERROR")</f>
        <v>33</v>
      </c>
      <c r="M148" s="2">
        <f>IFERROR(VLOOKUP($H148,ESPN!$B$2:$G$251,6,FALSE),"")</f>
        <v>94</v>
      </c>
      <c r="N148" s="1">
        <v>7.8</v>
      </c>
      <c r="O148" t="str">
        <f>IFERROR(VLOOKUP($H148,BleacherGM!$B$2:$E$276,4,FALSE),"")</f>
        <v>.284-20-70 11SB 69R</v>
      </c>
    </row>
    <row r="149" spans="2:16">
      <c r="B149" s="2">
        <f>IFERROR(VLOOKUP($H149,ESPN!$B$2:$G$251,2,FALSE),"")</f>
        <v>125</v>
      </c>
      <c r="C149" s="2">
        <f>IFERROR(VLOOKUP($H149,RotoChamp!$B$3:$F$302,2,FALSE),"")</f>
        <v>157</v>
      </c>
      <c r="D149" s="2">
        <f>IFERROR(VLOOKUP($H149,RotoSummit!$B$4:$G$253,2,FALSE),"")</f>
        <v>133</v>
      </c>
      <c r="E149" s="2">
        <f>IFERROR(VLOOKUP($H149,BleacherGM!$B$2:$E$276,2,FALSE),"")</f>
        <v>171</v>
      </c>
      <c r="F149" s="3">
        <f t="shared" si="4"/>
        <v>146.5</v>
      </c>
      <c r="G149" s="7">
        <f t="shared" si="5"/>
        <v>145</v>
      </c>
      <c r="H149" s="8" t="s">
        <v>557</v>
      </c>
      <c r="J149" s="2" t="s">
        <v>604</v>
      </c>
      <c r="K149" s="2" t="s">
        <v>636</v>
      </c>
      <c r="L149" s="2">
        <f>IFERROR(VLOOKUP($H149,ESPN!$B$2:$G$251,5,FALSE),"ERROR")</f>
        <v>28</v>
      </c>
      <c r="M149" s="2">
        <f>IFERROR(VLOOKUP($H149,ESPN!$B$2:$G$251,6,FALSE),"")</f>
        <v>77</v>
      </c>
      <c r="N149" s="1">
        <v>7.51</v>
      </c>
      <c r="O149" t="str">
        <f>IFERROR(VLOOKUP($H149,BleacherGM!$B$2:$E$276,4,FALSE),"")</f>
        <v>.279-10-59 30SB 71R</v>
      </c>
    </row>
    <row r="150" spans="2:16">
      <c r="B150" s="2">
        <f>IFERROR(VLOOKUP($H150,ESPN!$B$2:$G$251,2,FALSE),"")</f>
        <v>161</v>
      </c>
      <c r="C150" s="2">
        <f>IFERROR(VLOOKUP($H150,RotoChamp!$B$3:$F$302,2,FALSE),"")</f>
        <v>102</v>
      </c>
      <c r="D150" s="2">
        <f>IFERROR(VLOOKUP($H150,RotoSummit!$B$4:$G$253,2,FALSE),"")</f>
        <v>151</v>
      </c>
      <c r="E150" s="2">
        <f>IFERROR(VLOOKUP($H150,BleacherGM!$B$2:$E$276,2,FALSE),"")</f>
        <v>173</v>
      </c>
      <c r="F150" s="3">
        <f t="shared" si="4"/>
        <v>146.75</v>
      </c>
      <c r="G150" s="7">
        <f t="shared" si="5"/>
        <v>146</v>
      </c>
      <c r="H150" s="8" t="s">
        <v>501</v>
      </c>
      <c r="J150" s="2" t="s">
        <v>607</v>
      </c>
      <c r="K150" s="2" t="s">
        <v>654</v>
      </c>
      <c r="L150" s="2">
        <f>IFERROR(VLOOKUP($H150,ESPN!$B$2:$G$251,5,FALSE),"ERROR")</f>
        <v>24</v>
      </c>
      <c r="M150" s="2">
        <f>IFERROR(VLOOKUP($H150,ESPN!$B$2:$G$251,6,FALSE),"")</f>
        <v>565</v>
      </c>
      <c r="N150" s="1">
        <v>11.63</v>
      </c>
      <c r="O150" t="str">
        <f>IFERROR(VLOOKUP($H150,BleacherGM!$B$2:$E$276,4,FALSE),"")</f>
        <v xml:space="preserve">  </v>
      </c>
    </row>
    <row r="151" spans="2:16">
      <c r="B151" s="2">
        <f>IFERROR(VLOOKUP($H151,ESPN!$B$2:$G$251,2,FALSE),"")</f>
        <v>189</v>
      </c>
      <c r="C151" s="2">
        <f>IFERROR(VLOOKUP($H151,RotoChamp!$B$3:$F$302,2,FALSE),"")</f>
        <v>110</v>
      </c>
      <c r="D151" s="2">
        <f>IFERROR(VLOOKUP($H151,RotoSummit!$B$4:$G$253,2,FALSE),"")</f>
        <v>175</v>
      </c>
      <c r="E151" s="2">
        <f>IFERROR(VLOOKUP($H151,BleacherGM!$B$2:$E$276,2,FALSE),"")</f>
        <v>113</v>
      </c>
      <c r="F151" s="3">
        <f t="shared" si="4"/>
        <v>146.75</v>
      </c>
      <c r="G151" s="7">
        <f t="shared" si="5"/>
        <v>147</v>
      </c>
      <c r="H151" s="8" t="s">
        <v>509</v>
      </c>
      <c r="J151" s="2" t="s">
        <v>596</v>
      </c>
      <c r="K151" s="2" t="s">
        <v>602</v>
      </c>
      <c r="L151" s="2">
        <f>IFERROR(VLOOKUP($H151,ESPN!$B$2:$G$251,5,FALSE),"ERROR")</f>
        <v>29</v>
      </c>
      <c r="M151" s="2">
        <f>IFERROR(VLOOKUP($H151,ESPN!$B$2:$G$251,6,FALSE),"")</f>
        <v>200</v>
      </c>
      <c r="N151" s="1">
        <v>10.35</v>
      </c>
      <c r="O151" t="str">
        <f>IFERROR(VLOOKUP($H151,BleacherGM!$B$2:$E$276,4,FALSE),"")</f>
        <v>.292-11-62 0SB 67R</v>
      </c>
    </row>
    <row r="152" spans="2:16">
      <c r="B152" s="2">
        <f>IFERROR(VLOOKUP($H152,ESPN!$B$2:$G$251,2,FALSE),"")</f>
        <v>159</v>
      </c>
      <c r="C152" s="2">
        <f>IFERROR(VLOOKUP($H152,RotoChamp!$B$3:$F$302,2,FALSE),"")</f>
        <v>164</v>
      </c>
      <c r="D152" s="2">
        <f>IFERROR(VLOOKUP($H152,RotoSummit!$B$4:$G$253,2,FALSE),"")</f>
        <v>124</v>
      </c>
      <c r="E152" s="2">
        <f>IFERROR(VLOOKUP($H152,BleacherGM!$B$2:$E$276,2,FALSE),"")</f>
        <v>145</v>
      </c>
      <c r="F152" s="3">
        <f t="shared" si="4"/>
        <v>148</v>
      </c>
      <c r="G152" s="7">
        <f t="shared" si="5"/>
        <v>148</v>
      </c>
      <c r="H152" s="9" t="s">
        <v>564</v>
      </c>
      <c r="I152" s="6" t="s">
        <v>362</v>
      </c>
      <c r="J152" s="2" t="s">
        <v>682</v>
      </c>
      <c r="K152" s="2" t="s">
        <v>663</v>
      </c>
      <c r="L152" s="2">
        <f>IFERROR(VLOOKUP($H152,ESPN!$B$2:$G$251,5,FALSE),"ERROR")</f>
        <v>27</v>
      </c>
      <c r="M152" s="2">
        <f>IFERROR(VLOOKUP($H152,ESPN!$B$2:$G$251,6,FALSE),"")</f>
        <v>199</v>
      </c>
      <c r="N152" s="1">
        <v>7</v>
      </c>
      <c r="O152" t="str">
        <f>IFERROR(VLOOKUP($H152,BleacherGM!$B$2:$E$276,4,FALSE),"")</f>
        <v>5-5 28Sv 4.02ERA 60K</v>
      </c>
      <c r="P152" s="2" t="s">
        <v>71</v>
      </c>
    </row>
    <row r="153" spans="2:16">
      <c r="B153" s="2">
        <f>IFERROR(VLOOKUP($H153,ESPN!$B$2:$G$251,2,FALSE),"")</f>
        <v>131</v>
      </c>
      <c r="C153" s="2">
        <f>IFERROR(VLOOKUP($H153,RotoChamp!$B$3:$F$302,2,FALSE),"")</f>
        <v>135</v>
      </c>
      <c r="D153" s="2">
        <f>IFERROR(VLOOKUP($H153,RotoSummit!$B$4:$G$253,2,FALSE),"")</f>
        <v>171</v>
      </c>
      <c r="E153" s="2">
        <f>IFERROR(VLOOKUP($H153,BleacherGM!$B$2:$E$276,2,FALSE),"")</f>
        <v>159</v>
      </c>
      <c r="F153" s="3">
        <f t="shared" si="4"/>
        <v>149</v>
      </c>
      <c r="G153" s="7">
        <f t="shared" si="5"/>
        <v>149</v>
      </c>
      <c r="H153" s="8" t="s">
        <v>535</v>
      </c>
      <c r="J153" s="2" t="s">
        <v>596</v>
      </c>
      <c r="K153" s="2" t="s">
        <v>643</v>
      </c>
      <c r="L153" s="2">
        <f>IFERROR(VLOOKUP($H153,ESPN!$B$2:$G$251,5,FALSE),"ERROR")</f>
        <v>27</v>
      </c>
      <c r="M153" s="2">
        <f>IFERROR(VLOOKUP($H153,ESPN!$B$2:$G$251,6,FALSE),"")</f>
        <v>97</v>
      </c>
      <c r="N153" s="1">
        <v>8.58</v>
      </c>
      <c r="O153" t="str">
        <f>IFERROR(VLOOKUP($H153,BleacherGM!$B$2:$E$276,4,FALSE),"")</f>
        <v>.277-19-75 13SB 69R</v>
      </c>
    </row>
    <row r="154" spans="2:16">
      <c r="B154" s="2">
        <f>IFERROR(VLOOKUP($H154,ESPN!$B$2:$G$251,2,FALSE),"")</f>
        <v>124</v>
      </c>
      <c r="C154" s="2">
        <f>IFERROR(VLOOKUP($H154,RotoChamp!$B$3:$F$302,2,FALSE),"")</f>
        <v>115</v>
      </c>
      <c r="D154" s="2">
        <f>IFERROR(VLOOKUP($H154,RotoSummit!$B$4:$G$253,2,FALSE),"")</f>
        <v>158</v>
      </c>
      <c r="E154" s="2">
        <f>IFERROR(VLOOKUP($H154,BleacherGM!$B$2:$E$276,2,FALSE),"")</f>
        <v>201</v>
      </c>
      <c r="F154" s="3">
        <f t="shared" si="4"/>
        <v>149.5</v>
      </c>
      <c r="G154" s="7">
        <f t="shared" si="5"/>
        <v>150</v>
      </c>
      <c r="H154" s="8" t="s">
        <v>514</v>
      </c>
      <c r="J154" s="2" t="s">
        <v>609</v>
      </c>
      <c r="K154" s="2" t="s">
        <v>626</v>
      </c>
      <c r="L154" s="2">
        <f>IFERROR(VLOOKUP($H154,ESPN!$B$2:$G$251,5,FALSE),"ERROR")</f>
        <v>28</v>
      </c>
      <c r="M154" s="2">
        <f>IFERROR(VLOOKUP($H154,ESPN!$B$2:$G$251,6,FALSE),"")</f>
        <v>181</v>
      </c>
      <c r="N154" s="1">
        <v>9.7799999999999994</v>
      </c>
      <c r="O154" t="str">
        <f>IFERROR(VLOOKUP($H154,BleacherGM!$B$2:$E$276,4,FALSE),"")</f>
        <v>8-9 0Sv 3.66ERA 202K</v>
      </c>
    </row>
    <row r="155" spans="2:16">
      <c r="B155" s="2">
        <f>IFERROR(VLOOKUP($H155,ESPN!$B$2:$G$251,2,FALSE),"")</f>
        <v>136</v>
      </c>
      <c r="C155" s="2">
        <f>IFERROR(VLOOKUP($H155,RotoChamp!$B$3:$F$302,2,FALSE),"")</f>
        <v>149</v>
      </c>
      <c r="D155" s="2">
        <f>IFERROR(VLOOKUP($H155,RotoSummit!$B$4:$G$253,2,FALSE),"")</f>
        <v>159</v>
      </c>
      <c r="E155" s="2">
        <f>IFERROR(VLOOKUP($H155,BleacherGM!$B$2:$E$276,2,FALSE),"")</f>
        <v>156</v>
      </c>
      <c r="F155" s="3">
        <f t="shared" si="4"/>
        <v>150</v>
      </c>
      <c r="G155" s="7">
        <f t="shared" si="5"/>
        <v>151</v>
      </c>
      <c r="H155" s="8" t="s">
        <v>549</v>
      </c>
      <c r="J155" s="2" t="s">
        <v>604</v>
      </c>
      <c r="K155" s="2" t="s">
        <v>590</v>
      </c>
      <c r="L155" s="2">
        <f>IFERROR(VLOOKUP($H155,ESPN!$B$2:$G$251,5,FALSE),"ERROR")</f>
        <v>29</v>
      </c>
      <c r="M155" s="2">
        <f>IFERROR(VLOOKUP($H155,ESPN!$B$2:$G$251,6,FALSE),"")</f>
        <v>99</v>
      </c>
      <c r="N155" s="1">
        <v>7.84</v>
      </c>
      <c r="O155" t="str">
        <f>IFERROR(VLOOKUP($H155,BleacherGM!$B$2:$E$276,4,FALSE),"")</f>
        <v>.299-21-86 0SB 68R</v>
      </c>
    </row>
    <row r="156" spans="2:16">
      <c r="B156" s="2">
        <f>IFERROR(VLOOKUP($H156,ESPN!$B$2:$G$251,2,FALSE),"")</f>
        <v>158</v>
      </c>
      <c r="C156" s="2">
        <f>IFERROR(VLOOKUP($H156,RotoChamp!$B$3:$F$302,2,FALSE),"")</f>
        <v>145</v>
      </c>
      <c r="D156" s="2">
        <f>IFERROR(VLOOKUP($H156,RotoSummit!$B$4:$G$253,2,FALSE),"")</f>
        <v>152</v>
      </c>
      <c r="E156" s="2">
        <f>IFERROR(VLOOKUP($H156,BleacherGM!$B$2:$E$276,2,FALSE),"")</f>
        <v>151</v>
      </c>
      <c r="F156" s="3">
        <f t="shared" si="4"/>
        <v>151.5</v>
      </c>
      <c r="G156" s="7">
        <f t="shared" si="5"/>
        <v>152</v>
      </c>
      <c r="H156" s="8" t="s">
        <v>545</v>
      </c>
      <c r="J156" s="2" t="s">
        <v>682</v>
      </c>
      <c r="K156" s="2" t="s">
        <v>647</v>
      </c>
      <c r="L156" s="2">
        <f>IFERROR(VLOOKUP($H156,ESPN!$B$2:$G$251,5,FALSE),"ERROR")</f>
        <v>29</v>
      </c>
      <c r="M156" s="2">
        <f>IFERROR(VLOOKUP($H156,ESPN!$B$2:$G$251,6,FALSE),"")</f>
        <v>173</v>
      </c>
      <c r="N156" s="1">
        <v>7.98</v>
      </c>
      <c r="O156" t="str">
        <f>IFERROR(VLOOKUP($H156,BleacherGM!$B$2:$E$276,4,FALSE),"")</f>
        <v>2-6 34Sv 4.01ERA 99K</v>
      </c>
    </row>
    <row r="157" spans="2:16">
      <c r="B157" s="2">
        <f>IFERROR(VLOOKUP($H157,ESPN!$B$2:$G$251,2,FALSE),"")</f>
        <v>201</v>
      </c>
      <c r="C157" s="2">
        <f>IFERROR(VLOOKUP($H157,RotoChamp!$B$3:$F$302,2,FALSE),"")</f>
        <v>79</v>
      </c>
      <c r="D157" s="2">
        <f>IFERROR(VLOOKUP($H157,RotoSummit!$B$4:$G$253,2,FALSE),"")</f>
        <v>150</v>
      </c>
      <c r="E157" s="2">
        <f>IFERROR(VLOOKUP($H157,BleacherGM!$B$2:$E$276,2,FALSE),"")</f>
        <v>179</v>
      </c>
      <c r="F157" s="3">
        <f t="shared" si="4"/>
        <v>152.25</v>
      </c>
      <c r="G157" s="7">
        <f t="shared" si="5"/>
        <v>153</v>
      </c>
      <c r="H157" s="8" t="s">
        <v>707</v>
      </c>
      <c r="J157" s="2" t="s">
        <v>609</v>
      </c>
      <c r="K157" s="2" t="s">
        <v>643</v>
      </c>
      <c r="L157" s="2">
        <f>IFERROR(VLOOKUP($H157,ESPN!$B$2:$G$251,5,FALSE),"ERROR")</f>
        <v>22</v>
      </c>
      <c r="M157" s="2">
        <f>IFERROR(VLOOKUP($H157,ESPN!$B$2:$G$251,6,FALSE),"")</f>
        <v>656</v>
      </c>
      <c r="N157" s="1">
        <v>14.06</v>
      </c>
      <c r="O157" t="str">
        <f>IFERROR(VLOOKUP($H157,BleacherGM!$B$2:$E$276,4,FALSE),"")</f>
        <v>0-0 0Sv 9999ERA 0K</v>
      </c>
    </row>
    <row r="158" spans="2:16">
      <c r="B158" s="2">
        <f>IFERROR(VLOOKUP($H158,ESPN!$B$2:$G$251,2,FALSE),"")</f>
        <v>143</v>
      </c>
      <c r="C158" s="2">
        <f>IFERROR(VLOOKUP($H158,RotoChamp!$B$3:$F$302,2,FALSE),"")</f>
        <v>107</v>
      </c>
      <c r="D158" s="2">
        <f>IFERROR(VLOOKUP($H158,RotoSummit!$B$4:$G$253,2,FALSE),"")</f>
        <v>194</v>
      </c>
      <c r="E158" s="2">
        <f>IFERROR(VLOOKUP($H158,BleacherGM!$B$2:$E$276,2,FALSE),"")</f>
        <v>169</v>
      </c>
      <c r="F158" s="3">
        <f t="shared" si="4"/>
        <v>153.25</v>
      </c>
      <c r="G158" s="7">
        <f t="shared" si="5"/>
        <v>154</v>
      </c>
      <c r="H158" s="9" t="s">
        <v>506</v>
      </c>
      <c r="I158" s="6" t="s">
        <v>362</v>
      </c>
      <c r="J158" s="2" t="s">
        <v>589</v>
      </c>
      <c r="K158" s="2" t="s">
        <v>623</v>
      </c>
      <c r="L158" s="2">
        <f>IFERROR(VLOOKUP($H158,ESPN!$B$2:$G$251,5,FALSE),"ERROR")</f>
        <v>24</v>
      </c>
      <c r="M158" s="2">
        <f>IFERROR(VLOOKUP($H158,ESPN!$B$2:$G$251,6,FALSE),"")</f>
        <v>547</v>
      </c>
      <c r="N158" s="1">
        <v>10.76</v>
      </c>
      <c r="O158" t="str">
        <f>IFERROR(VLOOKUP($H158,BleacherGM!$B$2:$E$276,4,FALSE),"")</f>
        <v xml:space="preserve">  </v>
      </c>
      <c r="P158" s="2" t="s">
        <v>71</v>
      </c>
    </row>
    <row r="159" spans="2:16">
      <c r="B159" s="2">
        <f>IFERROR(VLOOKUP($H159,ESPN!$B$2:$G$251,2,FALSE),"")</f>
        <v>168</v>
      </c>
      <c r="C159" s="2">
        <f>IFERROR(VLOOKUP($H159,RotoChamp!$B$3:$F$302,2,FALSE),"")</f>
        <v>147</v>
      </c>
      <c r="D159" s="2">
        <f>IFERROR(VLOOKUP($H159,RotoSummit!$B$4:$G$253,2,FALSE),"")</f>
        <v>141</v>
      </c>
      <c r="E159" s="2">
        <f>IFERROR(VLOOKUP($H159,BleacherGM!$B$2:$E$276,2,FALSE),"")</f>
        <v>164</v>
      </c>
      <c r="F159" s="3">
        <f t="shared" si="4"/>
        <v>155</v>
      </c>
      <c r="G159" s="7">
        <f t="shared" si="5"/>
        <v>155</v>
      </c>
      <c r="H159" s="8" t="s">
        <v>547</v>
      </c>
      <c r="J159" s="2" t="s">
        <v>612</v>
      </c>
      <c r="K159" s="2" t="s">
        <v>640</v>
      </c>
      <c r="L159" s="2">
        <f>IFERROR(VLOOKUP($H159,ESPN!$B$2:$G$251,5,FALSE),"ERROR")</f>
        <v>28</v>
      </c>
      <c r="M159" s="2">
        <f>IFERROR(VLOOKUP($H159,ESPN!$B$2:$G$251,6,FALSE),"")</f>
        <v>254</v>
      </c>
      <c r="N159" s="1">
        <v>7.92</v>
      </c>
      <c r="O159" t="str">
        <f>IFERROR(VLOOKUP($H159,BleacherGM!$B$2:$E$276,4,FALSE),"")</f>
        <v>.260-13-57 4SB 66R</v>
      </c>
    </row>
    <row r="160" spans="2:16">
      <c r="B160" s="2">
        <f>IFERROR(VLOOKUP($H160,ESPN!$B$2:$G$251,2,FALSE),"")</f>
        <v>148</v>
      </c>
      <c r="C160" s="2">
        <f>IFERROR(VLOOKUP($H160,RotoChamp!$B$3:$F$302,2,FALSE),"")</f>
        <v>178</v>
      </c>
      <c r="D160" s="2">
        <f>IFERROR(VLOOKUP($H160,RotoSummit!$B$4:$G$253,2,FALSE),"")</f>
        <v>142</v>
      </c>
      <c r="E160" s="2">
        <f>IFERROR(VLOOKUP($H160,BleacherGM!$B$2:$E$276,2,FALSE),"")</f>
        <v>163</v>
      </c>
      <c r="F160" s="3">
        <f t="shared" si="4"/>
        <v>157.75</v>
      </c>
      <c r="G160" s="7">
        <f t="shared" si="5"/>
        <v>156</v>
      </c>
      <c r="H160" s="8" t="s">
        <v>579</v>
      </c>
      <c r="J160" s="2" t="s">
        <v>682</v>
      </c>
      <c r="K160" s="2" t="s">
        <v>636</v>
      </c>
      <c r="L160" s="2">
        <f>IFERROR(VLOOKUP($H160,ESPN!$B$2:$G$251,5,FALSE),"ERROR")</f>
        <v>24</v>
      </c>
      <c r="M160" s="2">
        <f>IFERROR(VLOOKUP($H160,ESPN!$B$2:$G$251,6,FALSE),"")</f>
        <v>123</v>
      </c>
      <c r="N160" s="1">
        <v>5.29</v>
      </c>
      <c r="O160" t="str">
        <f>IFERROR(VLOOKUP($H160,BleacherGM!$B$2:$E$276,4,FALSE),"")</f>
        <v xml:space="preserve">   </v>
      </c>
    </row>
    <row r="161" spans="2:16">
      <c r="B161" s="2">
        <f>IFERROR(VLOOKUP($H161,ESPN!$B$2:$G$251,2,FALSE),"")</f>
        <v>188</v>
      </c>
      <c r="C161" s="2">
        <f>IFERROR(VLOOKUP($H161,RotoChamp!$B$3:$F$302,2,FALSE),"")</f>
        <v>130</v>
      </c>
      <c r="D161" s="2">
        <f>IFERROR(VLOOKUP($H161,RotoSummit!$B$4:$G$253,2,FALSE),"")</f>
        <v>135</v>
      </c>
      <c r="E161" s="2">
        <f>IFERROR(VLOOKUP($H161,BleacherGM!$B$2:$E$276,2,FALSE),"")</f>
        <v>186</v>
      </c>
      <c r="F161" s="3">
        <f t="shared" si="4"/>
        <v>159.75</v>
      </c>
      <c r="G161" s="7">
        <f t="shared" si="5"/>
        <v>157</v>
      </c>
      <c r="H161" s="8" t="s">
        <v>529</v>
      </c>
      <c r="J161" s="2" t="s">
        <v>609</v>
      </c>
      <c r="K161" s="2" t="s">
        <v>594</v>
      </c>
      <c r="L161" s="2">
        <f>IFERROR(VLOOKUP($H161,ESPN!$B$2:$G$251,5,FALSE),"ERROR")</f>
        <v>37</v>
      </c>
      <c r="M161" s="2">
        <f>IFERROR(VLOOKUP($H161,ESPN!$B$2:$G$251,6,FALSE),"")</f>
        <v>100</v>
      </c>
      <c r="N161" s="1">
        <v>8.9600000000000009</v>
      </c>
      <c r="O161" t="str">
        <f>IFERROR(VLOOKUP($H161,BleacherGM!$B$2:$E$276,4,FALSE),"")</f>
        <v xml:space="preserve">   </v>
      </c>
    </row>
    <row r="162" spans="2:16">
      <c r="B162" s="2">
        <f>IFERROR(VLOOKUP($H162,ESPN!$B$2:$G$251,2,FALSE),"")</f>
        <v>193</v>
      </c>
      <c r="C162" s="2">
        <f>IFERROR(VLOOKUP($H162,RotoChamp!$B$3:$F$302,2,FALSE),"")</f>
        <v>112</v>
      </c>
      <c r="D162" s="2">
        <f>IFERROR(VLOOKUP($H162,RotoSummit!$B$4:$G$253,2,FALSE),"")</f>
        <v>164</v>
      </c>
      <c r="E162" s="2">
        <f>IFERROR(VLOOKUP($H162,BleacherGM!$B$2:$E$276,2,FALSE),"")</f>
        <v>174</v>
      </c>
      <c r="F162" s="3">
        <f t="shared" si="4"/>
        <v>160.75</v>
      </c>
      <c r="G162" s="7">
        <f t="shared" si="5"/>
        <v>158</v>
      </c>
      <c r="H162" s="8" t="s">
        <v>511</v>
      </c>
      <c r="J162" s="2" t="s">
        <v>682</v>
      </c>
      <c r="K162" s="2" t="s">
        <v>652</v>
      </c>
      <c r="L162" s="2">
        <f>IFERROR(VLOOKUP($H162,ESPN!$B$2:$G$251,5,FALSE),"ERROR")</f>
        <v>28</v>
      </c>
      <c r="M162" s="2">
        <f>IFERROR(VLOOKUP($H162,ESPN!$B$2:$G$251,6,FALSE),"")</f>
        <v>126</v>
      </c>
      <c r="N162" s="1">
        <v>10.220000000000001</v>
      </c>
      <c r="O162" t="str">
        <f>IFERROR(VLOOKUP($H162,BleacherGM!$B$2:$E$276,4,FALSE),"")</f>
        <v xml:space="preserve">   </v>
      </c>
    </row>
    <row r="163" spans="2:16">
      <c r="B163" s="2">
        <f>IFERROR(VLOOKUP($H163,ESPN!$B$2:$G$251,2,FALSE),"")</f>
        <v>138</v>
      </c>
      <c r="C163" s="2">
        <f>IFERROR(VLOOKUP($H163,RotoChamp!$B$3:$F$302,2,FALSE),"")</f>
        <v>176</v>
      </c>
      <c r="D163" s="2">
        <f>IFERROR(VLOOKUP($H163,RotoSummit!$B$4:$G$253,2,FALSE),"")</f>
        <v>169</v>
      </c>
      <c r="E163" s="2">
        <f>IFERROR(VLOOKUP($H163,BleacherGM!$B$2:$E$276,2,FALSE),"")</f>
        <v>165</v>
      </c>
      <c r="F163" s="3">
        <f t="shared" si="4"/>
        <v>162</v>
      </c>
      <c r="G163" s="7">
        <f t="shared" si="5"/>
        <v>159</v>
      </c>
      <c r="H163" s="8" t="s">
        <v>577</v>
      </c>
      <c r="J163" s="2" t="s">
        <v>607</v>
      </c>
      <c r="K163" s="2" t="s">
        <v>619</v>
      </c>
      <c r="L163" s="2">
        <f>IFERROR(VLOOKUP($H163,ESPN!$B$2:$G$251,5,FALSE),"ERROR")</f>
        <v>24</v>
      </c>
      <c r="M163" s="2">
        <f>IFERROR(VLOOKUP($H163,ESPN!$B$2:$G$251,6,FALSE),"")</f>
        <v>156</v>
      </c>
      <c r="N163" s="1">
        <v>5.82</v>
      </c>
      <c r="O163" t="str">
        <f>IFERROR(VLOOKUP($H163,BleacherGM!$B$2:$E$276,4,FALSE),"")</f>
        <v>.236-21-66 17SB 72R</v>
      </c>
    </row>
    <row r="164" spans="2:16">
      <c r="B164" s="2">
        <f>IFERROR(VLOOKUP($H164,ESPN!$B$2:$G$251,2,FALSE),"")</f>
        <v>150</v>
      </c>
      <c r="C164" s="2">
        <f>IFERROR(VLOOKUP($H164,RotoChamp!$B$3:$F$302,2,FALSE),"")</f>
        <v>165</v>
      </c>
      <c r="D164" s="2">
        <f>IFERROR(VLOOKUP($H164,RotoSummit!$B$4:$G$253,2,FALSE),"")</f>
        <v>131</v>
      </c>
      <c r="E164" s="2">
        <f>IFERROR(VLOOKUP($H164,BleacherGM!$B$2:$E$276,2,FALSE),"")</f>
        <v>202</v>
      </c>
      <c r="F164" s="3">
        <f t="shared" si="4"/>
        <v>162</v>
      </c>
      <c r="G164" s="7">
        <f t="shared" si="5"/>
        <v>160</v>
      </c>
      <c r="H164" s="8" t="s">
        <v>565</v>
      </c>
      <c r="J164" s="2" t="s">
        <v>596</v>
      </c>
      <c r="K164" s="2" t="s">
        <v>594</v>
      </c>
      <c r="L164" s="2">
        <f>IFERROR(VLOOKUP($H164,ESPN!$B$2:$G$251,5,FALSE),"ERROR")</f>
        <v>32</v>
      </c>
      <c r="M164" s="2">
        <f>IFERROR(VLOOKUP($H164,ESPN!$B$2:$G$251,6,FALSE),"")</f>
        <v>55</v>
      </c>
      <c r="N164" s="1">
        <v>6.93</v>
      </c>
      <c r="O164" t="str">
        <f>IFERROR(VLOOKUP($H164,BleacherGM!$B$2:$E$276,4,FALSE),"")</f>
        <v>.264-8-54 49SB 69R</v>
      </c>
    </row>
    <row r="165" spans="2:16">
      <c r="B165" s="2">
        <f>IFERROR(VLOOKUP($H165,ESPN!$B$2:$G$251,2,FALSE),"")</f>
        <v>202</v>
      </c>
      <c r="C165" s="2">
        <f>IFERROR(VLOOKUP($H165,RotoChamp!$B$3:$F$302,2,FALSE),"")</f>
        <v>89</v>
      </c>
      <c r="D165" s="2">
        <f>IFERROR(VLOOKUP($H165,RotoSummit!$B$4:$G$253,2,FALSE),"")</f>
        <v>137</v>
      </c>
      <c r="E165" s="2">
        <f>IFERROR(VLOOKUP($H165,BleacherGM!$B$2:$E$276,2,FALSE),"")</f>
        <v>227</v>
      </c>
      <c r="F165" s="3">
        <f t="shared" si="4"/>
        <v>163.75</v>
      </c>
      <c r="G165" s="7">
        <f t="shared" si="5"/>
        <v>161</v>
      </c>
      <c r="H165" s="8" t="s">
        <v>487</v>
      </c>
      <c r="J165" s="2" t="s">
        <v>604</v>
      </c>
      <c r="K165" s="2" t="s">
        <v>602</v>
      </c>
      <c r="L165" s="2">
        <f>IFERROR(VLOOKUP($H165,ESPN!$B$2:$G$251,5,FALSE),"ERROR")</f>
        <v>23</v>
      </c>
      <c r="M165" s="2">
        <f>IFERROR(VLOOKUP($H165,ESPN!$B$2:$G$251,6,FALSE),"")</f>
        <v>321</v>
      </c>
      <c r="N165" s="1">
        <v>12.74</v>
      </c>
      <c r="O165" t="str">
        <f>IFERROR(VLOOKUP($H165,BleacherGM!$B$2:$E$276,4,FALSE),"")</f>
        <v xml:space="preserve">  </v>
      </c>
    </row>
    <row r="166" spans="2:16">
      <c r="B166" s="2">
        <f>IFERROR(VLOOKUP($H166,ESPN!$B$2:$G$251,2,FALSE),"")</f>
        <v>133</v>
      </c>
      <c r="C166" s="2">
        <f>IFERROR(VLOOKUP($H166,RotoChamp!$B$3:$F$302,2,FALSE),"")</f>
        <v>207</v>
      </c>
      <c r="D166" s="2">
        <f>IFERROR(VLOOKUP($H166,RotoSummit!$B$4:$G$253,2,FALSE),"")</f>
        <v>166</v>
      </c>
      <c r="E166" s="2">
        <f>IFERROR(VLOOKUP($H166,BleacherGM!$B$2:$E$276,2,FALSE),"")</f>
        <v>150</v>
      </c>
      <c r="F166" s="3">
        <f t="shared" si="4"/>
        <v>164</v>
      </c>
      <c r="G166" s="7">
        <f t="shared" si="5"/>
        <v>162</v>
      </c>
      <c r="H166" s="8" t="s">
        <v>398</v>
      </c>
      <c r="J166" s="2" t="s">
        <v>609</v>
      </c>
      <c r="K166" s="2" t="s">
        <v>636</v>
      </c>
      <c r="L166" s="2">
        <f>IFERROR(VLOOKUP($H166,ESPN!$B$2:$G$251,5,FALSE),"ERROR")</f>
        <v>29</v>
      </c>
      <c r="M166" s="2">
        <f>IFERROR(VLOOKUP($H166,ESPN!$B$2:$G$251,6,FALSE),"")</f>
        <v>120</v>
      </c>
      <c r="N166" s="1">
        <v>3.12</v>
      </c>
      <c r="O166" t="str">
        <f>IFERROR(VLOOKUP($H166,BleacherGM!$B$2:$E$276,4,FALSE),"")</f>
        <v>10-12 0Sv 3.38ERA 178K</v>
      </c>
    </row>
    <row r="167" spans="2:16">
      <c r="B167" s="2">
        <v>251</v>
      </c>
      <c r="C167" s="2">
        <f>IFERROR(VLOOKUP($H167,RotoChamp!$B$3:$F$302,2,FALSE),"")</f>
        <v>88</v>
      </c>
      <c r="D167" s="2">
        <f>IFERROR(VLOOKUP($H167,RotoSummit!$B$4:$G$253,2,FALSE),"")</f>
        <v>197</v>
      </c>
      <c r="E167" s="2">
        <f>IFERROR(VLOOKUP($H167,BleacherGM!$B$2:$E$276,2,FALSE),"")</f>
        <v>128</v>
      </c>
      <c r="F167" s="3">
        <f t="shared" si="4"/>
        <v>166</v>
      </c>
      <c r="G167" s="7">
        <f t="shared" si="5"/>
        <v>163</v>
      </c>
      <c r="H167" s="8" t="s">
        <v>485</v>
      </c>
      <c r="J167" s="2" t="s">
        <v>486</v>
      </c>
      <c r="K167" s="2" t="s">
        <v>626</v>
      </c>
      <c r="M167" s="2" t="str">
        <f>IFERROR(VLOOKUP($H167,ESPN!$B$2:$G$251,6,FALSE),"")</f>
        <v/>
      </c>
      <c r="N167" s="1">
        <v>12.74</v>
      </c>
      <c r="O167" t="str">
        <f>IFERROR(VLOOKUP($H167,BleacherGM!$B$2:$E$276,4,FALSE),"")</f>
        <v>.296-5-36 40SB 78R</v>
      </c>
    </row>
    <row r="168" spans="2:16">
      <c r="B168" s="2">
        <f>IFERROR(VLOOKUP($H168,ESPN!$B$2:$G$251,2,FALSE),"")</f>
        <v>157</v>
      </c>
      <c r="C168" s="2">
        <f>IFERROR(VLOOKUP($H168,RotoChamp!$B$3:$F$302,2,FALSE),"")</f>
        <v>172</v>
      </c>
      <c r="D168" s="2">
        <f>IFERROR(VLOOKUP($H168,RotoSummit!$B$4:$G$253,2,FALSE),"")</f>
        <v>207</v>
      </c>
      <c r="E168" s="2">
        <f>IFERROR(VLOOKUP($H168,BleacherGM!$B$2:$E$276,2,FALSE),"")</f>
        <v>129</v>
      </c>
      <c r="F168" s="3">
        <f t="shared" si="4"/>
        <v>166.25</v>
      </c>
      <c r="G168" s="7">
        <f t="shared" si="5"/>
        <v>164</v>
      </c>
      <c r="H168" s="8" t="s">
        <v>572</v>
      </c>
      <c r="J168" s="2" t="s">
        <v>671</v>
      </c>
      <c r="K168" s="2" t="s">
        <v>573</v>
      </c>
      <c r="L168" s="2">
        <f>IFERROR(VLOOKUP($H168,ESPN!$B$2:$G$251,5,FALSE),"ERROR")</f>
        <v>35</v>
      </c>
      <c r="M168" s="2">
        <f>IFERROR(VLOOKUP($H168,ESPN!$B$2:$G$251,6,FALSE),"")</f>
        <v>112</v>
      </c>
      <c r="N168" s="1">
        <v>6.23</v>
      </c>
      <c r="O168" t="str">
        <f>IFERROR(VLOOKUP($H168,BleacherGM!$B$2:$E$276,4,FALSE),"")</f>
        <v>.275-18-94 4SB 66R</v>
      </c>
    </row>
    <row r="169" spans="2:16">
      <c r="B169" s="2">
        <f>IFERROR(VLOOKUP($H169,ESPN!$B$2:$G$251,2,FALSE),"")</f>
        <v>180</v>
      </c>
      <c r="C169" s="2">
        <f>IFERROR(VLOOKUP($H169,RotoChamp!$B$3:$F$302,2,FALSE),"")</f>
        <v>170</v>
      </c>
      <c r="D169" s="2">
        <f>IFERROR(VLOOKUP($H169,RotoSummit!$B$4:$G$253,2,FALSE),"")</f>
        <v>187</v>
      </c>
      <c r="E169" s="2">
        <f>IFERROR(VLOOKUP($H169,BleacherGM!$B$2:$E$276,2,FALSE),"")</f>
        <v>133</v>
      </c>
      <c r="F169" s="3">
        <f t="shared" si="4"/>
        <v>167.5</v>
      </c>
      <c r="G169" s="7">
        <f t="shared" si="5"/>
        <v>165</v>
      </c>
      <c r="H169" s="8" t="s">
        <v>570</v>
      </c>
      <c r="J169" s="2" t="s">
        <v>589</v>
      </c>
      <c r="K169" s="2" t="s">
        <v>626</v>
      </c>
      <c r="L169" s="2">
        <f>IFERROR(VLOOKUP($H169,ESPN!$B$2:$G$251,5,FALSE),"ERROR")</f>
        <v>28</v>
      </c>
      <c r="M169" s="2">
        <f>IFERROR(VLOOKUP($H169,ESPN!$B$2:$G$251,6,FALSE),"")</f>
        <v>159</v>
      </c>
      <c r="N169" s="1">
        <v>6.44</v>
      </c>
      <c r="O169" t="str">
        <f>IFERROR(VLOOKUP($H169,BleacherGM!$B$2:$E$276,4,FALSE),"")</f>
        <v>.266-19-78 3SB 72R</v>
      </c>
    </row>
    <row r="170" spans="2:16">
      <c r="B170" s="2">
        <f>IFERROR(VLOOKUP($H170,ESPN!$B$2:$G$251,2,FALSE),"")</f>
        <v>111</v>
      </c>
      <c r="C170" s="2">
        <f>IFERROR(VLOOKUP($H170,RotoChamp!$B$3:$F$302,2,FALSE),"")</f>
        <v>263</v>
      </c>
      <c r="D170" s="2">
        <f>IFERROR(VLOOKUP($H170,RotoSummit!$B$4:$G$253,2,FALSE),"")</f>
        <v>191</v>
      </c>
      <c r="E170" s="2">
        <f>IFERROR(VLOOKUP($H170,BleacherGM!$B$2:$E$276,2,FALSE),"")</f>
        <v>106</v>
      </c>
      <c r="F170" s="3">
        <f t="shared" si="4"/>
        <v>167.75</v>
      </c>
      <c r="G170" s="7">
        <f t="shared" si="5"/>
        <v>166</v>
      </c>
      <c r="H170" s="9" t="s">
        <v>455</v>
      </c>
      <c r="I170" s="6" t="s">
        <v>65</v>
      </c>
      <c r="J170" s="2" t="s">
        <v>609</v>
      </c>
      <c r="K170" s="2" t="s">
        <v>643</v>
      </c>
      <c r="L170" s="2">
        <f>IFERROR(VLOOKUP($H170,ESPN!$B$2:$G$251,5,FALSE),"ERROR")</f>
        <v>24</v>
      </c>
      <c r="M170" s="2">
        <f>IFERROR(VLOOKUP($H170,ESPN!$B$2:$G$251,6,FALSE),"")</f>
        <v>104</v>
      </c>
      <c r="N170" s="1">
        <v>0.51</v>
      </c>
      <c r="O170" t="str">
        <f>IFERROR(VLOOKUP($H170,BleacherGM!$B$2:$E$276,4,FALSE),"")</f>
        <v>13-10 0Sv 2.95ERA 117K</v>
      </c>
      <c r="P170" s="2" t="s">
        <v>366</v>
      </c>
    </row>
    <row r="171" spans="2:16">
      <c r="B171" s="2">
        <f>IFERROR(VLOOKUP($H171,ESPN!$B$2:$G$251,2,FALSE),"")</f>
        <v>156</v>
      </c>
      <c r="C171" s="2">
        <f>IFERROR(VLOOKUP($H171,RotoChamp!$B$3:$F$302,2,FALSE),"")</f>
        <v>212</v>
      </c>
      <c r="D171" s="2">
        <f>IFERROR(VLOOKUP($H171,RotoSummit!$B$4:$G$253,2,FALSE),"")</f>
        <v>167</v>
      </c>
      <c r="E171" s="2">
        <f>IFERROR(VLOOKUP($H171,BleacherGM!$B$2:$E$276,2,FALSE),"")</f>
        <v>138</v>
      </c>
      <c r="F171" s="3">
        <f t="shared" si="4"/>
        <v>168.25</v>
      </c>
      <c r="G171" s="7">
        <f t="shared" si="5"/>
        <v>167</v>
      </c>
      <c r="H171" s="8" t="s">
        <v>403</v>
      </c>
      <c r="J171" s="2" t="s">
        <v>609</v>
      </c>
      <c r="K171" s="2" t="s">
        <v>654</v>
      </c>
      <c r="L171" s="2">
        <f>IFERROR(VLOOKUP($H171,ESPN!$B$2:$G$251,5,FALSE),"ERROR")</f>
        <v>28</v>
      </c>
      <c r="M171" s="2">
        <f>IFERROR(VLOOKUP($H171,ESPN!$B$2:$G$251,6,FALSE),"")</f>
        <v>374</v>
      </c>
      <c r="N171" s="1">
        <v>2.92</v>
      </c>
      <c r="O171" t="str">
        <f>IFERROR(VLOOKUP($H171,BleacherGM!$B$2:$E$276,4,FALSE),"")</f>
        <v>10-13 0Sv 4.82ERA 180K</v>
      </c>
    </row>
    <row r="172" spans="2:16">
      <c r="B172" s="2">
        <f>IFERROR(VLOOKUP($H172,ESPN!$B$2:$G$251,2,FALSE),"")</f>
        <v>163</v>
      </c>
      <c r="C172" s="2">
        <f>IFERROR(VLOOKUP($H172,RotoChamp!$B$3:$F$302,2,FALSE),"")</f>
        <v>161</v>
      </c>
      <c r="D172" s="2">
        <f>IFERROR(VLOOKUP($H172,RotoSummit!$B$4:$G$253,2,FALSE),"")</f>
        <v>221</v>
      </c>
      <c r="E172" s="2">
        <f>IFERROR(VLOOKUP($H172,BleacherGM!$B$2:$E$276,2,FALSE),"")</f>
        <v>136</v>
      </c>
      <c r="F172" s="3">
        <f t="shared" si="4"/>
        <v>170.25</v>
      </c>
      <c r="G172" s="7">
        <f t="shared" si="5"/>
        <v>168</v>
      </c>
      <c r="H172" s="8" t="s">
        <v>561</v>
      </c>
      <c r="J172" s="2" t="s">
        <v>604</v>
      </c>
      <c r="K172" s="2" t="s">
        <v>613</v>
      </c>
      <c r="L172" s="2">
        <f>IFERROR(VLOOKUP($H172,ESPN!$B$2:$G$251,5,FALSE),"ERROR")</f>
        <v>29</v>
      </c>
      <c r="M172" s="2">
        <f>IFERROR(VLOOKUP($H172,ESPN!$B$2:$G$251,6,FALSE),"")</f>
        <v>183</v>
      </c>
      <c r="N172" s="1">
        <v>7.18</v>
      </c>
      <c r="O172" t="str">
        <f>IFERROR(VLOOKUP($H172,BleacherGM!$B$2:$E$276,4,FALSE),"")</f>
        <v>.290-11-48 3SB 77R</v>
      </c>
    </row>
    <row r="173" spans="2:16">
      <c r="B173" s="2">
        <f>IFERROR(VLOOKUP($H173,ESPN!$B$2:$G$251,2,FALSE),"")</f>
        <v>213</v>
      </c>
      <c r="C173" s="2" t="str">
        <f>IFERROR(VLOOKUP($H173,RotoChamp!$B$3:$F$302,2,FALSE),"")</f>
        <v/>
      </c>
      <c r="D173" s="2">
        <f>IFERROR(VLOOKUP($H173,RotoSummit!$B$4:$G$253,2,FALSE),"")</f>
        <v>154</v>
      </c>
      <c r="E173" s="2">
        <f>IFERROR(VLOOKUP($H173,BleacherGM!$B$2:$E$276,2,FALSE),"")</f>
        <v>146</v>
      </c>
      <c r="F173" s="3">
        <f t="shared" si="4"/>
        <v>171</v>
      </c>
      <c r="G173" s="7">
        <f t="shared" si="5"/>
        <v>169</v>
      </c>
      <c r="H173" s="9" t="s">
        <v>335</v>
      </c>
      <c r="I173" s="6" t="s">
        <v>65</v>
      </c>
      <c r="J173" s="2" t="str">
        <f>IFERROR(VLOOKUP($H173,ESPN!$B$2:$G$251,4,FALSE),"")</f>
        <v xml:space="preserve">OF </v>
      </c>
      <c r="K173" s="2" t="str">
        <f>IFERROR(VLOOKUP($H173,ESPN!$B$2:$G$251,3,FALSE),"")</f>
        <v xml:space="preserve">LAA </v>
      </c>
      <c r="L173" s="2">
        <f>IFERROR(VLOOKUP($H173,ESPN!$B$2:$G$251,5,FALSE),"")</f>
        <v>20</v>
      </c>
      <c r="M173" s="2">
        <f>IFERROR(VLOOKUP($H173,ESPN!$B$2:$G$251,6,FALSE),"")</f>
        <v>814</v>
      </c>
      <c r="O173" t="str">
        <f>IFERROR(VLOOKUP($H173,BleacherGM!$B$2:$E$276,4,FALSE),"")</f>
        <v>.220-5-16 4SB 20R</v>
      </c>
      <c r="P173" s="2" t="s">
        <v>364</v>
      </c>
    </row>
    <row r="174" spans="2:16">
      <c r="B174" s="2">
        <f>IFERROR(VLOOKUP($H174,ESPN!$B$2:$G$251,2,FALSE),"")</f>
        <v>176</v>
      </c>
      <c r="C174" s="2">
        <f>IFERROR(VLOOKUP($H174,RotoChamp!$B$3:$F$302,2,FALSE),"")</f>
        <v>181</v>
      </c>
      <c r="D174" s="2">
        <f>IFERROR(VLOOKUP($H174,RotoSummit!$B$4:$G$253,2,FALSE),"")</f>
        <v>170</v>
      </c>
      <c r="E174" s="2" t="str">
        <f>IFERROR(VLOOKUP($H174,BleacherGM!$B$2:$E$276,2,FALSE),"")</f>
        <v/>
      </c>
      <c r="F174" s="3">
        <f t="shared" si="4"/>
        <v>175.66666666666666</v>
      </c>
      <c r="G174" s="7">
        <f t="shared" si="5"/>
        <v>170</v>
      </c>
      <c r="H174" s="8" t="s">
        <v>582</v>
      </c>
      <c r="J174" s="2" t="s">
        <v>682</v>
      </c>
      <c r="K174" s="2" t="s">
        <v>630</v>
      </c>
      <c r="L174" s="2">
        <f>IFERROR(VLOOKUP($H174,ESPN!$B$2:$G$251,5,FALSE),"ERROR")</f>
        <v>37</v>
      </c>
      <c r="M174" s="2">
        <f>IFERROR(VLOOKUP($H174,ESPN!$B$2:$G$251,6,FALSE),"")</f>
        <v>385</v>
      </c>
      <c r="N174" s="1">
        <v>5.24</v>
      </c>
      <c r="O174" t="str">
        <f>IFERROR(VLOOKUP($H174,BleacherGM!$B$2:$E$276,4,FALSE),"")</f>
        <v/>
      </c>
    </row>
    <row r="175" spans="2:16">
      <c r="B175" s="2">
        <f>IFERROR(VLOOKUP($H175,ESPN!$B$2:$G$251,2,FALSE),"")</f>
        <v>175</v>
      </c>
      <c r="C175" s="2">
        <f>IFERROR(VLOOKUP($H175,RotoChamp!$B$3:$F$302,2,FALSE),"")</f>
        <v>191</v>
      </c>
      <c r="D175" s="2">
        <f>IFERROR(VLOOKUP($H175,RotoSummit!$B$4:$G$253,2,FALSE),"")</f>
        <v>179</v>
      </c>
      <c r="E175" s="2">
        <f>IFERROR(VLOOKUP($H175,BleacherGM!$B$2:$E$276,2,FALSE),"")</f>
        <v>161</v>
      </c>
      <c r="F175" s="3">
        <f t="shared" si="4"/>
        <v>176.5</v>
      </c>
      <c r="G175" s="7">
        <f t="shared" si="5"/>
        <v>171</v>
      </c>
      <c r="H175" s="8" t="s">
        <v>382</v>
      </c>
      <c r="J175" s="2" t="s">
        <v>596</v>
      </c>
      <c r="K175" s="2" t="s">
        <v>594</v>
      </c>
      <c r="L175" s="2">
        <f>IFERROR(VLOOKUP($H175,ESPN!$B$2:$G$251,5,FALSE),"ERROR")</f>
        <v>33</v>
      </c>
      <c r="M175" s="2">
        <f>IFERROR(VLOOKUP($H175,ESPN!$B$2:$G$251,6,FALSE),"")</f>
        <v>116</v>
      </c>
      <c r="N175" s="1">
        <v>4.75</v>
      </c>
      <c r="O175" t="str">
        <f>IFERROR(VLOOKUP($H175,BleacherGM!$B$2:$E$276,4,FALSE),"")</f>
        <v>.246-29-98 4SB 69R</v>
      </c>
    </row>
    <row r="176" spans="2:16">
      <c r="B176" s="2">
        <f>IFERROR(VLOOKUP($H176,ESPN!$B$2:$G$251,2,FALSE),"")</f>
        <v>174</v>
      </c>
      <c r="C176" s="2">
        <f>IFERROR(VLOOKUP($H176,RotoChamp!$B$3:$F$302,2,FALSE),"")</f>
        <v>117</v>
      </c>
      <c r="D176" s="2">
        <f>IFERROR(VLOOKUP($H176,RotoSummit!$B$4:$G$253,2,FALSE),"")</f>
        <v>243</v>
      </c>
      <c r="E176" s="2" t="str">
        <f>IFERROR(VLOOKUP($H176,BleacherGM!$B$2:$E$276,2,FALSE),"")</f>
        <v/>
      </c>
      <c r="F176" s="3">
        <f t="shared" si="4"/>
        <v>178</v>
      </c>
      <c r="G176" s="7">
        <f t="shared" si="5"/>
        <v>172</v>
      </c>
      <c r="H176" s="8" t="s">
        <v>516</v>
      </c>
      <c r="J176" s="2" t="s">
        <v>682</v>
      </c>
      <c r="K176" s="2" t="s">
        <v>597</v>
      </c>
      <c r="L176" s="2">
        <f>IFERROR(VLOOKUP($H176,ESPN!$B$2:$G$251,5,FALSE),"ERROR")</f>
        <v>26</v>
      </c>
      <c r="M176" s="2">
        <f>IFERROR(VLOOKUP($H176,ESPN!$B$2:$G$251,6,FALSE),"")</f>
        <v>304</v>
      </c>
      <c r="N176" s="1">
        <v>9.73</v>
      </c>
      <c r="O176" t="str">
        <f>IFERROR(VLOOKUP($H176,BleacherGM!$B$2:$E$276,4,FALSE),"")</f>
        <v/>
      </c>
    </row>
    <row r="177" spans="2:16" ht="15.75" customHeight="1">
      <c r="B177" s="2">
        <f>IFERROR(VLOOKUP($H177,ESPN!$B$2:$G$251,2,FALSE),"")</f>
        <v>162</v>
      </c>
      <c r="C177" s="2">
        <f>IFERROR(VLOOKUP($H177,RotoChamp!$B$3:$F$302,2,FALSE),"")</f>
        <v>182</v>
      </c>
      <c r="D177" s="2">
        <f>IFERROR(VLOOKUP($H177,RotoSummit!$B$4:$G$253,2,FALSE),"")</f>
        <v>174</v>
      </c>
      <c r="E177" s="2">
        <f>IFERROR(VLOOKUP($H177,BleacherGM!$B$2:$E$276,2,FALSE),"")</f>
        <v>195</v>
      </c>
      <c r="F177" s="3">
        <f t="shared" si="4"/>
        <v>178.25</v>
      </c>
      <c r="G177" s="7">
        <f t="shared" si="5"/>
        <v>173</v>
      </c>
      <c r="H177" s="8" t="s">
        <v>372</v>
      </c>
      <c r="J177" s="2" t="s">
        <v>609</v>
      </c>
      <c r="K177" s="2" t="s">
        <v>573</v>
      </c>
      <c r="L177" s="2">
        <f>IFERROR(VLOOKUP($H177,ESPN!$B$2:$G$251,5,FALSE),"ERROR")</f>
        <v>33</v>
      </c>
      <c r="M177" s="2">
        <f>IFERROR(VLOOKUP($H177,ESPN!$B$2:$G$251,6,FALSE),"")</f>
        <v>184</v>
      </c>
      <c r="N177" s="1">
        <v>5.24</v>
      </c>
      <c r="O177" t="str">
        <f>IFERROR(VLOOKUP($H177,BleacherGM!$B$2:$E$276,4,FALSE),"")</f>
        <v xml:space="preserve">   </v>
      </c>
    </row>
    <row r="178" spans="2:16">
      <c r="B178" s="2">
        <f>IFERROR(VLOOKUP($H178,ESPN!$B$2:$G$251,2,FALSE),"")</f>
        <v>139</v>
      </c>
      <c r="C178" s="2" t="str">
        <f>IFERROR(VLOOKUP($H178,RotoChamp!$B$3:$F$302,2,FALSE),"")</f>
        <v/>
      </c>
      <c r="D178" s="2">
        <f>IFERROR(VLOOKUP($H178,RotoSummit!$B$4:$G$253,2,FALSE),"")</f>
        <v>214</v>
      </c>
      <c r="E178" s="2">
        <f>IFERROR(VLOOKUP($H178,BleacherGM!$B$2:$E$276,2,FALSE),"")</f>
        <v>185</v>
      </c>
      <c r="F178" s="3">
        <f t="shared" si="4"/>
        <v>179.33333333333334</v>
      </c>
      <c r="G178" s="7">
        <f t="shared" si="5"/>
        <v>174</v>
      </c>
      <c r="H178" s="10" t="s">
        <v>325</v>
      </c>
      <c r="I178" s="5"/>
      <c r="J178" s="2" t="str">
        <f>IFERROR(VLOOKUP($H178,ESPN!$B$2:$G$251,4,FALSE),"")</f>
        <v xml:space="preserve">OF </v>
      </c>
      <c r="K178" s="2" t="str">
        <f>IFERROR(VLOOKUP($H178,ESPN!$B$2:$G$251,3,FALSE),"")</f>
        <v xml:space="preserve">LAA </v>
      </c>
      <c r="L178" s="2">
        <f>IFERROR(VLOOKUP($H178,ESPN!$B$2:$G$251,5,FALSE),"")</f>
        <v>25</v>
      </c>
      <c r="M178" s="2">
        <f>IFERROR(VLOOKUP($H178,ESPN!$B$2:$G$251,6,FALSE),"")</f>
        <v>131</v>
      </c>
      <c r="O178" t="str">
        <f>IFERROR(VLOOKUP($H178,BleacherGM!$B$2:$E$276,4,FALSE),"")</f>
        <v xml:space="preserve">  </v>
      </c>
      <c r="P178" s="2" t="s">
        <v>70</v>
      </c>
    </row>
    <row r="179" spans="2:16">
      <c r="B179" s="2">
        <f>IFERROR(VLOOKUP($H179,ESPN!$B$2:$G$251,2,FALSE),"")</f>
        <v>178</v>
      </c>
      <c r="C179" s="2" t="str">
        <f>IFERROR(VLOOKUP($H179,RotoChamp!$B$3:$F$302,2,FALSE),"")</f>
        <v/>
      </c>
      <c r="D179" s="2">
        <f>IFERROR(VLOOKUP($H179,RotoSummit!$B$4:$G$253,2,FALSE),"")</f>
        <v>200</v>
      </c>
      <c r="E179" s="2">
        <f>IFERROR(VLOOKUP($H179,BleacherGM!$B$2:$E$276,2,FALSE),"")</f>
        <v>160</v>
      </c>
      <c r="F179" s="3">
        <f t="shared" si="4"/>
        <v>179.33333333333334</v>
      </c>
      <c r="G179" s="7">
        <f t="shared" si="5"/>
        <v>175</v>
      </c>
      <c r="H179" s="8" t="s">
        <v>328</v>
      </c>
      <c r="J179" s="2" t="str">
        <f>IFERROR(VLOOKUP($H179,ESPN!$B$2:$G$251,4,FALSE),"")</f>
        <v xml:space="preserve">SP </v>
      </c>
      <c r="K179" s="2" t="str">
        <f>IFERROR(VLOOKUP($H179,ESPN!$B$2:$G$251,3,FALSE),"")</f>
        <v xml:space="preserve">Cle </v>
      </c>
      <c r="L179" s="2">
        <f>IFERROR(VLOOKUP($H179,ESPN!$B$2:$G$251,5,FALSE),"")</f>
        <v>27</v>
      </c>
      <c r="M179" s="2">
        <f>IFERROR(VLOOKUP($H179,ESPN!$B$2:$G$251,6,FALSE),"")</f>
        <v>139</v>
      </c>
      <c r="O179" t="str">
        <f>IFERROR(VLOOKUP($H179,BleacherGM!$B$2:$E$276,4,FALSE),"")</f>
        <v>12-10 0Sv 3.2ERA 158K</v>
      </c>
    </row>
    <row r="180" spans="2:16">
      <c r="B180" s="2">
        <f>IFERROR(VLOOKUP($H180,ESPN!$B$2:$G$251,2,FALSE),"")</f>
        <v>184</v>
      </c>
      <c r="C180" s="2">
        <f>IFERROR(VLOOKUP($H180,RotoChamp!$B$3:$F$302,2,FALSE),"")</f>
        <v>186</v>
      </c>
      <c r="D180" s="2">
        <f>IFERROR(VLOOKUP($H180,RotoSummit!$B$4:$G$253,2,FALSE),"")</f>
        <v>192</v>
      </c>
      <c r="E180" s="2">
        <f>IFERROR(VLOOKUP($H180,BleacherGM!$B$2:$E$276,2,FALSE),"")</f>
        <v>158</v>
      </c>
      <c r="F180" s="3">
        <f t="shared" si="4"/>
        <v>180</v>
      </c>
      <c r="G180" s="7">
        <f t="shared" si="5"/>
        <v>176</v>
      </c>
      <c r="H180" s="8" t="s">
        <v>376</v>
      </c>
      <c r="J180" s="2" t="s">
        <v>377</v>
      </c>
      <c r="K180" s="2" t="s">
        <v>623</v>
      </c>
      <c r="L180" s="2">
        <f>IFERROR(VLOOKUP($H180,ESPN!$B$2:$G$251,5,FALSE),"ERROR")</f>
        <v>31</v>
      </c>
      <c r="M180" s="2">
        <f>IFERROR(VLOOKUP($H180,ESPN!$B$2:$G$251,6,FALSE),"")</f>
        <v>110</v>
      </c>
      <c r="N180" s="1">
        <v>5.12</v>
      </c>
      <c r="O180" t="str">
        <f>IFERROR(VLOOKUP($H180,BleacherGM!$B$2:$E$276,4,FALSE),"")</f>
        <v>.249-19-65 18SB 86R</v>
      </c>
    </row>
    <row r="181" spans="2:16">
      <c r="B181" s="2">
        <v>251</v>
      </c>
      <c r="C181" s="2">
        <f>IFERROR(VLOOKUP($H181,RotoChamp!$B$3:$F$302,2,FALSE),"")</f>
        <v>154</v>
      </c>
      <c r="D181" s="2">
        <f>IFERROR(VLOOKUP($H181,RotoSummit!$B$4:$G$253,2,FALSE),"")</f>
        <v>165</v>
      </c>
      <c r="E181" s="2">
        <f>IFERROR(VLOOKUP($H181,BleacherGM!$B$2:$E$276,2,FALSE),"")</f>
        <v>151</v>
      </c>
      <c r="F181" s="3">
        <f t="shared" si="4"/>
        <v>180.25</v>
      </c>
      <c r="G181" s="7">
        <f t="shared" si="5"/>
        <v>177</v>
      </c>
      <c r="H181" s="8" t="s">
        <v>554</v>
      </c>
      <c r="J181" s="2" t="s">
        <v>589</v>
      </c>
      <c r="K181" s="2" t="s">
        <v>692</v>
      </c>
      <c r="M181" s="2" t="str">
        <f>IFERROR(VLOOKUP($H181,ESPN!$B$2:$G$251,6,FALSE),"")</f>
        <v/>
      </c>
      <c r="N181" s="1">
        <v>7.63</v>
      </c>
      <c r="O181" t="str">
        <f>IFERROR(VLOOKUP($H181,BleacherGM!$B$2:$E$276,4,FALSE),"")</f>
        <v>.302-7-25 0SB 20R</v>
      </c>
    </row>
    <row r="182" spans="2:16">
      <c r="B182" s="2">
        <f>IFERROR(VLOOKUP($H182,ESPN!$B$2:$G$251,2,FALSE),"")</f>
        <v>171</v>
      </c>
      <c r="C182" s="2">
        <f>IFERROR(VLOOKUP($H182,RotoChamp!$B$3:$F$302,2,FALSE),"")</f>
        <v>132</v>
      </c>
      <c r="D182" s="2">
        <f>IFERROR(VLOOKUP($H182,RotoSummit!$B$4:$G$253,2,FALSE),"")</f>
        <v>186</v>
      </c>
      <c r="E182" s="2">
        <f>IFERROR(VLOOKUP($H182,BleacherGM!$B$2:$E$276,2,FALSE),"")</f>
        <v>233</v>
      </c>
      <c r="F182" s="3">
        <f t="shared" si="4"/>
        <v>180.5</v>
      </c>
      <c r="G182" s="7">
        <f t="shared" si="5"/>
        <v>178</v>
      </c>
      <c r="H182" s="8" t="s">
        <v>531</v>
      </c>
      <c r="J182" s="2" t="s">
        <v>682</v>
      </c>
      <c r="K182" s="2" t="s">
        <v>532</v>
      </c>
      <c r="L182" s="2">
        <f>IFERROR(VLOOKUP($H182,ESPN!$B$2:$G$251,5,FALSE),"ERROR")</f>
        <v>27</v>
      </c>
      <c r="M182" s="2">
        <f>IFERROR(VLOOKUP($H182,ESPN!$B$2:$G$251,6,FALSE),"")</f>
        <v>265</v>
      </c>
      <c r="N182" s="1">
        <v>8.8800000000000008</v>
      </c>
      <c r="O182" t="str">
        <f>IFERROR(VLOOKUP($H182,BleacherGM!$B$2:$E$276,4,FALSE),"")</f>
        <v xml:space="preserve">   </v>
      </c>
    </row>
    <row r="183" spans="2:16">
      <c r="B183" s="2">
        <f>IFERROR(VLOOKUP($H183,ESPN!$B$2:$G$251,2,FALSE),"")</f>
        <v>169</v>
      </c>
      <c r="C183" s="2">
        <f>IFERROR(VLOOKUP($H183,RotoChamp!$B$3:$F$302,2,FALSE),"")</f>
        <v>138</v>
      </c>
      <c r="D183" s="2">
        <f>IFERROR(VLOOKUP($H183,RotoSummit!$B$4:$G$253,2,FALSE),"")</f>
        <v>162</v>
      </c>
      <c r="E183" s="2">
        <f>IFERROR(VLOOKUP($H183,BleacherGM!$B$2:$E$276,2,FALSE),"")</f>
        <v>254</v>
      </c>
      <c r="F183" s="3">
        <f t="shared" si="4"/>
        <v>180.75</v>
      </c>
      <c r="G183" s="7">
        <f t="shared" si="5"/>
        <v>179</v>
      </c>
      <c r="H183" s="8" t="s">
        <v>538</v>
      </c>
      <c r="J183" s="2" t="s">
        <v>607</v>
      </c>
      <c r="K183" s="2" t="s">
        <v>532</v>
      </c>
      <c r="L183" s="2">
        <f>IFERROR(VLOOKUP($H183,ESPN!$B$2:$G$251,5,FALSE),"ERROR")</f>
        <v>25</v>
      </c>
      <c r="M183" s="2">
        <f>IFERROR(VLOOKUP($H183,ESPN!$B$2:$G$251,6,FALSE),"")</f>
        <v>179</v>
      </c>
      <c r="N183" s="1">
        <v>8.33</v>
      </c>
      <c r="O183" t="str">
        <f>IFERROR(VLOOKUP($H183,BleacherGM!$B$2:$E$276,4,FALSE),"")</f>
        <v xml:space="preserve">  </v>
      </c>
    </row>
    <row r="184" spans="2:16">
      <c r="B184" s="2">
        <f>IFERROR(VLOOKUP($H184,ESPN!$B$2:$G$251,2,FALSE),"")</f>
        <v>190</v>
      </c>
      <c r="C184" s="2">
        <f>IFERROR(VLOOKUP($H184,RotoChamp!$B$3:$F$302,2,FALSE),"")</f>
        <v>136</v>
      </c>
      <c r="D184" s="2">
        <f>IFERROR(VLOOKUP($H184,RotoSummit!$B$4:$G$253,2,FALSE),"")</f>
        <v>188</v>
      </c>
      <c r="E184" s="2">
        <f>IFERROR(VLOOKUP($H184,BleacherGM!$B$2:$E$276,2,FALSE),"")</f>
        <v>210</v>
      </c>
      <c r="F184" s="3">
        <f t="shared" si="4"/>
        <v>181</v>
      </c>
      <c r="G184" s="7">
        <f t="shared" si="5"/>
        <v>180</v>
      </c>
      <c r="H184" s="8" t="s">
        <v>536</v>
      </c>
      <c r="J184" s="2" t="s">
        <v>609</v>
      </c>
      <c r="K184" s="2" t="s">
        <v>657</v>
      </c>
      <c r="L184" s="2">
        <f>IFERROR(VLOOKUP($H184,ESPN!$B$2:$G$251,5,FALSE),"ERROR")</f>
        <v>25</v>
      </c>
      <c r="M184" s="2">
        <f>IFERROR(VLOOKUP($H184,ESPN!$B$2:$G$251,6,FALSE),"")</f>
        <v>180</v>
      </c>
      <c r="N184" s="1">
        <v>8.4700000000000006</v>
      </c>
      <c r="O184" t="str">
        <f>IFERROR(VLOOKUP($H184,BleacherGM!$B$2:$E$276,4,FALSE),"")</f>
        <v>13-7 0Sv 3.56ERA 156K</v>
      </c>
    </row>
    <row r="185" spans="2:16">
      <c r="B185" s="2">
        <f>IFERROR(VLOOKUP($H185,ESPN!$B$2:$G$251,2,FALSE),"")</f>
        <v>194</v>
      </c>
      <c r="C185" s="2" t="str">
        <f>IFERROR(VLOOKUP($H185,RotoChamp!$B$3:$F$302,2,FALSE),"")</f>
        <v/>
      </c>
      <c r="D185" s="2">
        <f>IFERROR(VLOOKUP($H185,RotoSummit!$B$4:$G$253,2,FALSE),"")</f>
        <v>196</v>
      </c>
      <c r="E185" s="2">
        <f>IFERROR(VLOOKUP($H185,BleacherGM!$B$2:$E$276,2,FALSE),"")</f>
        <v>154</v>
      </c>
      <c r="F185" s="3">
        <f t="shared" si="4"/>
        <v>181.33333333333334</v>
      </c>
      <c r="G185" s="7">
        <f t="shared" si="5"/>
        <v>181</v>
      </c>
      <c r="H185" s="8" t="s">
        <v>331</v>
      </c>
      <c r="J185" s="2" t="str">
        <f>IFERROR(VLOOKUP($H185,ESPN!$B$2:$G$251,4,FALSE),"")</f>
        <v xml:space="preserve">SP </v>
      </c>
      <c r="K185" s="2" t="str">
        <f>IFERROR(VLOOKUP($H185,ESPN!$B$2:$G$251,3,FALSE),"")</f>
        <v xml:space="preserve">Tex </v>
      </c>
      <c r="L185" s="2">
        <f>IFERROR(VLOOKUP($H185,ESPN!$B$2:$G$251,5,FALSE),"")</f>
        <v>25</v>
      </c>
      <c r="M185" s="2">
        <f>IFERROR(VLOOKUP($H185,ESPN!$B$2:$G$251,6,FALSE),"")</f>
        <v>201</v>
      </c>
      <c r="O185" t="str">
        <f>IFERROR(VLOOKUP($H185,BleacherGM!$B$2:$E$276,4,FALSE),"")</f>
        <v>16-5 0Sv 3.95ERA 162K</v>
      </c>
    </row>
    <row r="186" spans="2:16">
      <c r="B186" s="2">
        <f>IFERROR(VLOOKUP($H186,ESPN!$B$2:$G$251,2,FALSE),"")</f>
        <v>229</v>
      </c>
      <c r="D186" s="2">
        <f>IFERROR(VLOOKUP($H186,RotoSummit!$B$4:$G$253,2,FALSE),"")</f>
        <v>148</v>
      </c>
      <c r="E186" s="2">
        <f>IFERROR(VLOOKUP($H186,BleacherGM!$B$2:$E$276,2,FALSE),"")</f>
        <v>167</v>
      </c>
      <c r="F186" s="3">
        <f t="shared" si="4"/>
        <v>181.33333333333334</v>
      </c>
      <c r="G186" s="7">
        <f t="shared" si="5"/>
        <v>182</v>
      </c>
      <c r="H186" s="8" t="s">
        <v>503</v>
      </c>
      <c r="J186" s="2" t="s">
        <v>596</v>
      </c>
      <c r="K186" s="2" t="s">
        <v>663</v>
      </c>
      <c r="L186" s="2">
        <f>IFERROR(VLOOKUP($H186,ESPN!$B$2:$G$251,5,FALSE),"ERROR")</f>
        <v>28</v>
      </c>
      <c r="M186" s="2">
        <f>IFERROR(VLOOKUP($H186,ESPN!$B$2:$G$251,6,FALSE),"")</f>
        <v>38</v>
      </c>
      <c r="N186" s="1">
        <v>11.3</v>
      </c>
      <c r="O186" t="str">
        <f>IFERROR(VLOOKUP($H186,BleacherGM!$B$2:$E$276,4,FALSE),"")</f>
        <v>.285-20-87 22SB 77R</v>
      </c>
    </row>
    <row r="187" spans="2:16">
      <c r="B187" s="2">
        <v>251</v>
      </c>
      <c r="C187" s="2">
        <f>IFERROR(VLOOKUP($H187,RotoChamp!$B$3:$F$302,2,FALSE),"")</f>
        <v>66</v>
      </c>
      <c r="D187" s="2">
        <f>IFERROR(VLOOKUP($H187,RotoSummit!$B$4:$G$253,2,FALSE),"")</f>
        <v>146</v>
      </c>
      <c r="E187" s="2">
        <f>IFERROR(VLOOKUP($H187,BleacherGM!$B$2:$E$276,2,FALSE),"")</f>
        <v>272</v>
      </c>
      <c r="F187" s="3">
        <f t="shared" si="4"/>
        <v>183.75</v>
      </c>
      <c r="G187" s="7">
        <f t="shared" si="5"/>
        <v>183</v>
      </c>
      <c r="H187" s="8" t="s">
        <v>693</v>
      </c>
      <c r="J187" s="2" t="s">
        <v>609</v>
      </c>
      <c r="K187" s="2" t="s">
        <v>694</v>
      </c>
      <c r="L187" s="2" t="str">
        <f>IFERROR(VLOOKUP($H187,ESPN!$B$2:$G$251,5,FALSE),"")</f>
        <v/>
      </c>
      <c r="M187" s="2" t="str">
        <f>IFERROR(VLOOKUP($H187,ESPN!$B$2:$G$251,6,FALSE),"")</f>
        <v/>
      </c>
      <c r="N187" s="1">
        <v>16.100000000000001</v>
      </c>
      <c r="O187" t="str">
        <f>IFERROR(VLOOKUP($H187,BleacherGM!$B$2:$E$276,4,FALSE),"")</f>
        <v xml:space="preserve">   </v>
      </c>
    </row>
    <row r="188" spans="2:16">
      <c r="B188" s="2">
        <f>IFERROR(VLOOKUP($H188,ESPN!$B$2:$G$251,2,FALSE),"")</f>
        <v>242</v>
      </c>
      <c r="C188" s="2">
        <f>IFERROR(VLOOKUP($H188,RotoChamp!$B$3:$F$302,2,FALSE),"")</f>
        <v>153</v>
      </c>
      <c r="D188" s="2">
        <f>IFERROR(VLOOKUP($H188,RotoSummit!$B$4:$G$253,2,FALSE),"")</f>
        <v>149</v>
      </c>
      <c r="E188" s="2">
        <f>IFERROR(VLOOKUP($H188,BleacherGM!$B$2:$E$276,2,FALSE),"")</f>
        <v>193</v>
      </c>
      <c r="F188" s="3">
        <f t="shared" si="4"/>
        <v>184.25</v>
      </c>
      <c r="G188" s="7">
        <f t="shared" si="5"/>
        <v>184</v>
      </c>
      <c r="H188" s="8" t="s">
        <v>553</v>
      </c>
      <c r="J188" s="2" t="s">
        <v>609</v>
      </c>
      <c r="K188" s="2" t="s">
        <v>602</v>
      </c>
      <c r="L188" s="2">
        <f>IFERROR(VLOOKUP($H188,ESPN!$B$2:$G$251,5,FALSE),"ERROR")</f>
        <v>36</v>
      </c>
      <c r="M188" s="2">
        <f>IFERROR(VLOOKUP($H188,ESPN!$B$2:$G$251,6,FALSE),"")</f>
        <v>188</v>
      </c>
      <c r="N188" s="1">
        <v>7.69</v>
      </c>
      <c r="O188" t="str">
        <f>IFERROR(VLOOKUP($H188,BleacherGM!$B$2:$E$276,4,FALSE),"")</f>
        <v xml:space="preserve">   </v>
      </c>
    </row>
    <row r="189" spans="2:16">
      <c r="B189" s="2">
        <f>IFERROR(VLOOKUP($H189,ESPN!$B$2:$G$251,2,FALSE),"")</f>
        <v>146</v>
      </c>
      <c r="C189" s="2">
        <f>IFERROR(VLOOKUP($H189,RotoChamp!$B$3:$F$302,2,FALSE),"")</f>
        <v>241</v>
      </c>
      <c r="D189" s="2">
        <f>IFERROR(VLOOKUP($H189,RotoSummit!$B$4:$G$253,2,FALSE),"")</f>
        <v>178</v>
      </c>
      <c r="E189" s="2">
        <f>IFERROR(VLOOKUP($H189,BleacherGM!$B$2:$E$276,2,FALSE),"")</f>
        <v>178</v>
      </c>
      <c r="F189" s="3">
        <f t="shared" si="4"/>
        <v>185.75</v>
      </c>
      <c r="G189" s="7">
        <f t="shared" si="5"/>
        <v>185</v>
      </c>
      <c r="H189" s="8" t="s">
        <v>433</v>
      </c>
      <c r="J189" s="2" t="s">
        <v>609</v>
      </c>
      <c r="K189" s="2" t="s">
        <v>590</v>
      </c>
      <c r="L189" s="2">
        <f>IFERROR(VLOOKUP($H189,ESPN!$B$2:$G$251,5,FALSE),"ERROR")</f>
        <v>27</v>
      </c>
      <c r="M189" s="2">
        <f>IFERROR(VLOOKUP($H189,ESPN!$B$2:$G$251,6,FALSE),"")</f>
        <v>243</v>
      </c>
      <c r="N189" s="1">
        <v>1.1599999999999999</v>
      </c>
      <c r="O189" t="str">
        <f>IFERROR(VLOOKUP($H189,BleacherGM!$B$2:$E$276,4,FALSE),"")</f>
        <v>15-9 0Sv 4.43ERA 174K</v>
      </c>
    </row>
    <row r="190" spans="2:16">
      <c r="B190" s="2">
        <f>IFERROR(VLOOKUP($H190,ESPN!$B$2:$G$251,2,FALSE),"")</f>
        <v>164</v>
      </c>
      <c r="C190" s="2" t="str">
        <f>IFERROR(VLOOKUP($H190,RotoChamp!$B$3:$F$302,2,FALSE),"")</f>
        <v/>
      </c>
      <c r="D190" s="2">
        <f>IFERROR(VLOOKUP($H190,RotoSummit!$B$4:$G$253,2,FALSE),"")</f>
        <v>220</v>
      </c>
      <c r="E190" s="2">
        <f>IFERROR(VLOOKUP($H190,BleacherGM!$B$2:$E$276,2,FALSE),"")</f>
        <v>175</v>
      </c>
      <c r="F190" s="3">
        <f t="shared" si="4"/>
        <v>186.33333333333334</v>
      </c>
      <c r="G190" s="7">
        <f t="shared" si="5"/>
        <v>186</v>
      </c>
      <c r="H190" s="8" t="s">
        <v>326</v>
      </c>
      <c r="J190" s="2" t="str">
        <f>IFERROR(VLOOKUP($H190,ESPN!$B$2:$G$251,4,FALSE),"")</f>
        <v xml:space="preserve">DH </v>
      </c>
      <c r="K190" s="2" t="str">
        <f>IFERROR(VLOOKUP($H190,ESPN!$B$2:$G$251,3,FALSE),"")</f>
        <v xml:space="preserve">FA </v>
      </c>
      <c r="L190" s="2">
        <f>IFERROR(VLOOKUP($H190,ESPN!$B$2:$G$251,5,FALSE),"")</f>
        <v>38</v>
      </c>
      <c r="M190" s="2">
        <f>IFERROR(VLOOKUP($H190,ESPN!$B$2:$G$251,6,FALSE),"")</f>
        <v>101</v>
      </c>
      <c r="O190" t="str">
        <f>IFERROR(VLOOKUP($H190,BleacherGM!$B$2:$E$276,4,FALSE),"")</f>
        <v>.261-16-73 19SB 79R</v>
      </c>
    </row>
    <row r="191" spans="2:16">
      <c r="B191" s="2">
        <f>IFERROR(VLOOKUP($H191,ESPN!$B$2:$G$251,2,FALSE),"")</f>
        <v>222</v>
      </c>
      <c r="C191" s="2">
        <f>IFERROR(VLOOKUP($H191,RotoChamp!$B$3:$F$302,2,FALSE),"")</f>
        <v>185</v>
      </c>
      <c r="D191" s="2">
        <f>IFERROR(VLOOKUP($H191,RotoSummit!$B$4:$G$253,2,FALSE),"")</f>
        <v>156</v>
      </c>
      <c r="E191" s="2">
        <f>IFERROR(VLOOKUP($H191,BleacherGM!$B$2:$E$276,2,FALSE),"")</f>
        <v>192</v>
      </c>
      <c r="F191" s="3">
        <f t="shared" si="4"/>
        <v>188.75</v>
      </c>
      <c r="G191" s="7">
        <f t="shared" si="5"/>
        <v>187</v>
      </c>
      <c r="H191" s="8" t="s">
        <v>375</v>
      </c>
      <c r="J191" s="2" t="s">
        <v>607</v>
      </c>
      <c r="K191" s="2" t="s">
        <v>594</v>
      </c>
      <c r="L191" s="2">
        <f>IFERROR(VLOOKUP($H191,ESPN!$B$2:$G$251,5,FALSE),"ERROR")</f>
        <v>30</v>
      </c>
      <c r="M191" s="2">
        <f>IFERROR(VLOOKUP($H191,ESPN!$B$2:$G$251,6,FALSE),"")</f>
        <v>218</v>
      </c>
      <c r="N191" s="1">
        <v>5.16</v>
      </c>
      <c r="O191" t="str">
        <f>IFERROR(VLOOKUP($H191,BleacherGM!$B$2:$E$276,4,FALSE),"")</f>
        <v>.222-21-58 16SB 75R</v>
      </c>
    </row>
    <row r="192" spans="2:16">
      <c r="B192" s="2">
        <f>IFERROR(VLOOKUP($H192,ESPN!$B$2:$G$251,2,FALSE),"")</f>
        <v>179</v>
      </c>
      <c r="C192" s="2">
        <f>IFERROR(VLOOKUP($H192,RotoChamp!$B$3:$F$302,2,FALSE),"")</f>
        <v>190</v>
      </c>
      <c r="D192" s="2">
        <f>IFERROR(VLOOKUP($H192,RotoSummit!$B$4:$G$253,2,FALSE),"")</f>
        <v>244</v>
      </c>
      <c r="E192" s="2">
        <f>IFERROR(VLOOKUP($H192,BleacherGM!$B$2:$E$276,2,FALSE),"")</f>
        <v>148</v>
      </c>
      <c r="F192" s="3">
        <f t="shared" si="4"/>
        <v>190.25</v>
      </c>
      <c r="G192" s="7">
        <f t="shared" si="5"/>
        <v>188</v>
      </c>
      <c r="H192" s="9" t="s">
        <v>381</v>
      </c>
      <c r="I192" s="6" t="s">
        <v>362</v>
      </c>
      <c r="J192" s="2" t="s">
        <v>596</v>
      </c>
      <c r="K192" s="2" t="s">
        <v>652</v>
      </c>
      <c r="L192" s="2">
        <f>IFERROR(VLOOKUP($H192,ESPN!$B$2:$G$251,5,FALSE),"ERROR")</f>
        <v>29</v>
      </c>
      <c r="M192" s="2">
        <f>IFERROR(VLOOKUP($H192,ESPN!$B$2:$G$251,6,FALSE),"")</f>
        <v>204</v>
      </c>
      <c r="N192" s="1">
        <v>4.75</v>
      </c>
      <c r="O192" t="str">
        <f>IFERROR(VLOOKUP($H192,BleacherGM!$B$2:$E$276,4,FALSE),"")</f>
        <v>.254-24-77 1SB 53R</v>
      </c>
      <c r="P192" s="2" t="s">
        <v>74</v>
      </c>
    </row>
    <row r="193" spans="2:16">
      <c r="B193" s="2">
        <f>IFERROR(VLOOKUP($H193,ESPN!$B$2:$G$251,2,FALSE),"")</f>
        <v>142</v>
      </c>
      <c r="C193" s="2">
        <f>IFERROR(VLOOKUP($H193,RotoChamp!$B$3:$F$302,2,FALSE),"")</f>
        <v>269</v>
      </c>
      <c r="D193" s="2">
        <f>IFERROR(VLOOKUP($H193,RotoSummit!$B$4:$G$253,2,FALSE),"")</f>
        <v>161</v>
      </c>
      <c r="E193" s="2" t="str">
        <f>IFERROR(VLOOKUP($H193,BleacherGM!$B$2:$E$276,2,FALSE),"")</f>
        <v/>
      </c>
      <c r="F193" s="3">
        <f t="shared" si="4"/>
        <v>190.66666666666666</v>
      </c>
      <c r="G193" s="7">
        <f t="shared" si="5"/>
        <v>189</v>
      </c>
      <c r="H193" s="8" t="s">
        <v>461</v>
      </c>
      <c r="J193" s="2" t="s">
        <v>596</v>
      </c>
      <c r="K193" s="2" t="s">
        <v>594</v>
      </c>
      <c r="L193" s="2">
        <f>IFERROR(VLOOKUP($H193,ESPN!$B$2:$G$251,5,FALSE),"ERROR")</f>
        <v>34</v>
      </c>
      <c r="M193" s="2">
        <f>IFERROR(VLOOKUP($H193,ESPN!$B$2:$G$251,6,FALSE),"")</f>
        <v>106</v>
      </c>
      <c r="N193" s="1">
        <v>-0.15</v>
      </c>
      <c r="O193" t="str">
        <f>IFERROR(VLOOKUP($H193,BleacherGM!$B$2:$E$276,4,FALSE),"")</f>
        <v/>
      </c>
    </row>
    <row r="194" spans="2:16">
      <c r="B194" s="2">
        <f>IFERROR(VLOOKUP($H194,ESPN!$B$2:$G$251,2,FALSE),"")</f>
        <v>181</v>
      </c>
      <c r="C194" s="2">
        <f>IFERROR(VLOOKUP($H194,RotoChamp!$B$3:$F$302,2,FALSE),"")</f>
        <v>225</v>
      </c>
      <c r="D194" s="2">
        <f>IFERROR(VLOOKUP($H194,RotoSummit!$B$4:$G$253,2,FALSE),"")</f>
        <v>185</v>
      </c>
      <c r="E194" s="2">
        <f>IFERROR(VLOOKUP($H194,BleacherGM!$B$2:$E$276,2,FALSE),"")</f>
        <v>181</v>
      </c>
      <c r="F194" s="3">
        <f t="shared" si="4"/>
        <v>193</v>
      </c>
      <c r="G194" s="7">
        <f t="shared" si="5"/>
        <v>190</v>
      </c>
      <c r="H194" s="8" t="s">
        <v>417</v>
      </c>
      <c r="J194" s="2" t="s">
        <v>682</v>
      </c>
      <c r="K194" s="2" t="s">
        <v>654</v>
      </c>
      <c r="L194" s="2">
        <f>IFERROR(VLOOKUP($H194,ESPN!$B$2:$G$251,5,FALSE),"ERROR")</f>
        <v>26</v>
      </c>
      <c r="M194" s="2">
        <f>IFERROR(VLOOKUP($H194,ESPN!$B$2:$G$251,6,FALSE),"")</f>
        <v>140</v>
      </c>
      <c r="N194" s="1">
        <v>2.1800000000000002</v>
      </c>
      <c r="O194" t="str">
        <f>IFERROR(VLOOKUP($H194,BleacherGM!$B$2:$E$276,4,FALSE),"")</f>
        <v xml:space="preserve">   </v>
      </c>
    </row>
    <row r="195" spans="2:16">
      <c r="B195" s="2">
        <f>IFERROR(VLOOKUP($H195,ESPN!$B$2:$G$251,2,FALSE),"")</f>
        <v>206</v>
      </c>
      <c r="C195" s="2">
        <f>IFERROR(VLOOKUP($H195,RotoChamp!$B$3:$F$302,2,FALSE),"")</f>
        <v>142</v>
      </c>
      <c r="D195" s="2">
        <f>IFERROR(VLOOKUP($H195,RotoSummit!$B$4:$G$253,2,FALSE),"")</f>
        <v>181</v>
      </c>
      <c r="E195" s="2">
        <f>IFERROR(VLOOKUP($H195,BleacherGM!$B$2:$E$276,2,FALSE),"")</f>
        <v>243</v>
      </c>
      <c r="F195" s="3">
        <f t="shared" si="4"/>
        <v>193</v>
      </c>
      <c r="G195" s="7">
        <f t="shared" si="5"/>
        <v>191</v>
      </c>
      <c r="H195" s="8" t="s">
        <v>542</v>
      </c>
      <c r="J195" s="2" t="s">
        <v>609</v>
      </c>
      <c r="K195" s="2" t="s">
        <v>630</v>
      </c>
      <c r="L195" s="2">
        <f>IFERROR(VLOOKUP($H195,ESPN!$B$2:$G$251,5,FALSE),"ERROR")</f>
        <v>28</v>
      </c>
      <c r="M195" s="2">
        <f>IFERROR(VLOOKUP($H195,ESPN!$B$2:$G$251,6,FALSE),"")</f>
        <v>135</v>
      </c>
      <c r="N195" s="1">
        <v>8.18</v>
      </c>
      <c r="O195" t="str">
        <f>IFERROR(VLOOKUP($H195,BleacherGM!$B$2:$E$276,4,FALSE),"")</f>
        <v>13-8 0Sv 3.51ERA 126K</v>
      </c>
    </row>
    <row r="196" spans="2:16">
      <c r="B196" s="2">
        <f>IFERROR(VLOOKUP($H196,ESPN!$B$2:$G$251,2,FALSE),"")</f>
        <v>192</v>
      </c>
      <c r="C196" s="2">
        <f>IFERROR(VLOOKUP($H196,RotoChamp!$B$3:$F$302,2,FALSE),"")</f>
        <v>226</v>
      </c>
      <c r="D196" s="2">
        <f>IFERROR(VLOOKUP($H196,RotoSummit!$B$4:$G$253,2,FALSE),"")</f>
        <v>184</v>
      </c>
      <c r="E196" s="2">
        <f>IFERROR(VLOOKUP($H196,BleacherGM!$B$2:$E$276,2,FALSE),"")</f>
        <v>176</v>
      </c>
      <c r="F196" s="3">
        <f t="shared" si="4"/>
        <v>194.5</v>
      </c>
      <c r="G196" s="7">
        <f t="shared" si="5"/>
        <v>192</v>
      </c>
      <c r="H196" s="8" t="s">
        <v>418</v>
      </c>
      <c r="J196" s="2" t="s">
        <v>604</v>
      </c>
      <c r="K196" s="2" t="s">
        <v>623</v>
      </c>
      <c r="L196" s="2">
        <f>IFERROR(VLOOKUP($H196,ESPN!$B$2:$G$251,5,FALSE),"ERROR")</f>
        <v>29</v>
      </c>
      <c r="M196" s="2">
        <f>IFERROR(VLOOKUP($H196,ESPN!$B$2:$G$251,6,FALSE),"")</f>
        <v>447</v>
      </c>
      <c r="N196" s="1">
        <v>2.15</v>
      </c>
      <c r="O196" t="str">
        <f>IFERROR(VLOOKUP($H196,BleacherGM!$B$2:$E$276,4,FALSE),"")</f>
        <v>.252-5-45 4SB 44R</v>
      </c>
    </row>
    <row r="197" spans="2:16">
      <c r="B197" s="2">
        <f>IFERROR(VLOOKUP($H197,ESPN!$B$2:$G$251,2,FALSE),"")</f>
        <v>160</v>
      </c>
      <c r="C197" s="2">
        <f>IFERROR(VLOOKUP($H197,RotoChamp!$B$3:$F$302,2,FALSE),"")</f>
        <v>229</v>
      </c>
      <c r="D197" s="2">
        <f>IFERROR(VLOOKUP($H197,RotoSummit!$B$4:$G$253,2,FALSE),"")</f>
        <v>147</v>
      </c>
      <c r="E197" s="2">
        <f>IFERROR(VLOOKUP($H197,BleacherGM!$B$2:$E$276,2,FALSE),"")</f>
        <v>249</v>
      </c>
      <c r="F197" s="3">
        <f t="shared" ref="F197:F260" si="6">AVERAGE(B197:E197)</f>
        <v>196.25</v>
      </c>
      <c r="G197" s="7">
        <f t="shared" ref="G197:G260" si="7">ROW()-4</f>
        <v>193</v>
      </c>
      <c r="H197" s="8" t="s">
        <v>421</v>
      </c>
      <c r="J197" s="2" t="s">
        <v>596</v>
      </c>
      <c r="K197" s="2" t="s">
        <v>692</v>
      </c>
      <c r="L197" s="2">
        <f>IFERROR(VLOOKUP($H197,ESPN!$B$2:$G$251,5,FALSE),"ERROR")</f>
        <v>30</v>
      </c>
      <c r="M197" s="2">
        <f>IFERROR(VLOOKUP($H197,ESPN!$B$2:$G$251,6,FALSE),"")</f>
        <v>114</v>
      </c>
      <c r="N197" s="1">
        <v>1.95</v>
      </c>
      <c r="O197" t="str">
        <f>IFERROR(VLOOKUP($H197,BleacherGM!$B$2:$E$276,4,FALSE),"")</f>
        <v xml:space="preserve">  </v>
      </c>
    </row>
    <row r="198" spans="2:16">
      <c r="B198" s="2">
        <f>IFERROR(VLOOKUP($H198,ESPN!$B$2:$G$251,2,FALSE),"")</f>
        <v>236</v>
      </c>
      <c r="C198" s="2">
        <f>IFERROR(VLOOKUP($H198,RotoChamp!$B$3:$F$302,2,FALSE),"")</f>
        <v>197</v>
      </c>
      <c r="D198" s="2">
        <f>IFERROR(VLOOKUP($H198,RotoSummit!$B$4:$G$253,2,FALSE),"")</f>
        <v>160</v>
      </c>
      <c r="E198" s="2" t="str">
        <f>IFERROR(VLOOKUP($H198,BleacherGM!$B$2:$E$276,2,FALSE),"")</f>
        <v/>
      </c>
      <c r="F198" s="3">
        <f t="shared" si="6"/>
        <v>197.66666666666666</v>
      </c>
      <c r="G198" s="7">
        <f t="shared" si="7"/>
        <v>194</v>
      </c>
      <c r="H198" s="8" t="s">
        <v>388</v>
      </c>
      <c r="J198" s="2" t="s">
        <v>596</v>
      </c>
      <c r="K198" s="2" t="s">
        <v>590</v>
      </c>
      <c r="L198" s="2">
        <f>IFERROR(VLOOKUP($H198,ESPN!$B$2:$G$251,5,FALSE),"ERROR")</f>
        <v>26</v>
      </c>
      <c r="M198" s="2">
        <f>IFERROR(VLOOKUP($H198,ESPN!$B$2:$G$251,6,FALSE),"")</f>
        <v>267</v>
      </c>
      <c r="N198" s="1">
        <v>4.42</v>
      </c>
      <c r="O198" t="str">
        <f>IFERROR(VLOOKUP($H198,BleacherGM!$B$2:$E$276,4,FALSE),"")</f>
        <v/>
      </c>
    </row>
    <row r="199" spans="2:16">
      <c r="B199" s="2">
        <v>251</v>
      </c>
      <c r="C199" s="2">
        <f>IFERROR(VLOOKUP($H199,RotoChamp!$B$3:$F$302,2,FALSE),"")</f>
        <v>125</v>
      </c>
      <c r="D199" s="2">
        <f>IFERROR(VLOOKUP($H199,RotoSummit!$B$4:$G$253,2,FALSE),"")</f>
        <v>238</v>
      </c>
      <c r="E199" s="2">
        <f>IFERROR(VLOOKUP($H199,BleacherGM!$B$2:$E$276,2,FALSE),"")</f>
        <v>180</v>
      </c>
      <c r="F199" s="3">
        <f t="shared" si="6"/>
        <v>198.5</v>
      </c>
      <c r="G199" s="7">
        <f t="shared" si="7"/>
        <v>195</v>
      </c>
      <c r="H199" s="8" t="s">
        <v>524</v>
      </c>
      <c r="J199" s="2" t="s">
        <v>682</v>
      </c>
      <c r="K199" s="2" t="s">
        <v>602</v>
      </c>
      <c r="M199" s="2" t="str">
        <f>IFERROR(VLOOKUP($H199,ESPN!$B$2:$G$251,6,FALSE),"")</f>
        <v/>
      </c>
      <c r="N199" s="1">
        <v>9.3699999999999992</v>
      </c>
      <c r="O199" t="str">
        <f>IFERROR(VLOOKUP($H199,BleacherGM!$B$2:$E$276,4,FALSE),"")</f>
        <v xml:space="preserve">   </v>
      </c>
    </row>
    <row r="200" spans="2:16">
      <c r="B200" s="2">
        <f>IFERROR(VLOOKUP($H200,ESPN!$B$2:$G$251,2,FALSE),"")</f>
        <v>177</v>
      </c>
      <c r="C200" s="2" t="str">
        <f>IFERROR(VLOOKUP($H200,RotoChamp!$B$3:$F$302,2,FALSE),"")</f>
        <v/>
      </c>
      <c r="D200" s="2">
        <f>IFERROR(VLOOKUP($H200,RotoSummit!$B$4:$G$253,2,FALSE),"")</f>
        <v>245</v>
      </c>
      <c r="E200" s="2">
        <f>IFERROR(VLOOKUP($H200,BleacherGM!$B$2:$E$276,2,FALSE),"")</f>
        <v>177</v>
      </c>
      <c r="F200" s="3">
        <f t="shared" si="6"/>
        <v>199.66666666666666</v>
      </c>
      <c r="G200" s="7">
        <f t="shared" si="7"/>
        <v>196</v>
      </c>
      <c r="H200" s="9" t="s">
        <v>327</v>
      </c>
      <c r="I200" s="6" t="s">
        <v>362</v>
      </c>
      <c r="J200" s="2" t="s">
        <v>596</v>
      </c>
      <c r="K200" s="2" t="s">
        <v>613</v>
      </c>
      <c r="L200" s="2">
        <v>25</v>
      </c>
      <c r="O200" t="str">
        <f>IFERROR(VLOOKUP($H200,BleacherGM!$B$2:$E$276,4,FALSE),"")</f>
        <v xml:space="preserve">  </v>
      </c>
      <c r="P200" s="2" t="s">
        <v>71</v>
      </c>
    </row>
    <row r="201" spans="2:16">
      <c r="B201" s="2">
        <f>IFERROR(VLOOKUP($H201,ESPN!$B$2:$G$251,2,FALSE),"")</f>
        <v>140</v>
      </c>
      <c r="C201" s="2">
        <f>IFERROR(VLOOKUP($H201,RotoChamp!$B$3:$F$302,2,FALSE),"")</f>
        <v>205</v>
      </c>
      <c r="D201" s="2">
        <v>251</v>
      </c>
      <c r="E201" s="2">
        <f>IFERROR(VLOOKUP($H201,BleacherGM!$B$2:$E$276,2,FALSE),"")</f>
        <v>204</v>
      </c>
      <c r="F201" s="3">
        <f t="shared" si="6"/>
        <v>200</v>
      </c>
      <c r="G201" s="7">
        <f t="shared" si="7"/>
        <v>197</v>
      </c>
      <c r="H201" s="8" t="s">
        <v>396</v>
      </c>
      <c r="J201" s="2" t="s">
        <v>596</v>
      </c>
      <c r="K201" s="2" t="s">
        <v>590</v>
      </c>
      <c r="L201" s="2">
        <f>IFERROR(VLOOKUP($H201,ESPN!$B$2:$G$251,5,FALSE),"ERROR")</f>
        <v>25</v>
      </c>
      <c r="M201" s="2">
        <f>IFERROR(VLOOKUP($H201,ESPN!$B$2:$G$251,6,FALSE),"")</f>
        <v>161</v>
      </c>
      <c r="N201" s="1">
        <v>3.27</v>
      </c>
      <c r="O201" t="str">
        <f>IFERROR(VLOOKUP($H201,BleacherGM!$B$2:$E$276,4,FALSE),"")</f>
        <v>.249-10-45 22SB 90R</v>
      </c>
    </row>
    <row r="202" spans="2:16">
      <c r="B202" s="2">
        <f>IFERROR(VLOOKUP($H202,ESPN!$B$2:$G$251,2,FALSE),"")</f>
        <v>186</v>
      </c>
      <c r="C202" s="2" t="str">
        <f>IFERROR(VLOOKUP($H202,RotoChamp!$B$3:$F$302,2,FALSE),"")</f>
        <v/>
      </c>
      <c r="D202" s="2">
        <v>251</v>
      </c>
      <c r="E202" s="2">
        <f>IFERROR(VLOOKUP($H202,BleacherGM!$B$2:$E$276,2,FALSE),"")</f>
        <v>172</v>
      </c>
      <c r="F202" s="3">
        <f t="shared" si="6"/>
        <v>203</v>
      </c>
      <c r="G202" s="7">
        <f t="shared" si="7"/>
        <v>198</v>
      </c>
      <c r="H202" s="8" t="s">
        <v>330</v>
      </c>
      <c r="J202" s="2" t="s">
        <v>682</v>
      </c>
      <c r="K202" s="2" t="s">
        <v>594</v>
      </c>
      <c r="L202" s="2">
        <f>IFERROR(VLOOKUP($H202,ESPN!$B$2:$G$251,5,FALSE),"ERROR")</f>
        <v>30</v>
      </c>
      <c r="M202" s="2">
        <f>IFERROR(VLOOKUP($H202,ESPN!$B$2:$G$251,6,FALSE),"")</f>
        <v>155</v>
      </c>
      <c r="N202" s="1">
        <v>5.61</v>
      </c>
      <c r="O202" t="str">
        <f>IFERROR(VLOOKUP($H202,BleacherGM!$B$2:$E$276,4,FALSE),"")</f>
        <v xml:space="preserve">   </v>
      </c>
    </row>
    <row r="203" spans="2:16">
      <c r="B203" s="2">
        <f>IFERROR(VLOOKUP($H203,ESPN!$B$2:$G$251,2,FALSE),"")</f>
        <v>215</v>
      </c>
      <c r="C203" s="2">
        <f>IFERROR(VLOOKUP($H203,RotoChamp!$B$3:$F$302,2,FALSE),"")</f>
        <v>180</v>
      </c>
      <c r="D203" s="2">
        <f>IFERROR(VLOOKUP($H203,RotoSummit!$B$4:$G$253,2,FALSE),"")</f>
        <v>219</v>
      </c>
      <c r="E203" s="2">
        <f>IFERROR(VLOOKUP($H203,BleacherGM!$B$2:$E$276,2,FALSE),"")</f>
        <v>199</v>
      </c>
      <c r="F203" s="3">
        <f t="shared" si="6"/>
        <v>203.25</v>
      </c>
      <c r="G203" s="7">
        <f t="shared" si="7"/>
        <v>199</v>
      </c>
      <c r="H203" s="8" t="s">
        <v>581</v>
      </c>
      <c r="J203" s="2" t="s">
        <v>682</v>
      </c>
      <c r="K203" s="2" t="s">
        <v>643</v>
      </c>
      <c r="L203" s="2">
        <f>IFERROR(VLOOKUP($H203,ESPN!$B$2:$G$251,5,FALSE),"ERROR")</f>
        <v>35</v>
      </c>
      <c r="M203" s="2">
        <f>IFERROR(VLOOKUP($H203,ESPN!$B$2:$G$251,6,FALSE),"")</f>
        <v>124</v>
      </c>
      <c r="N203" s="1">
        <v>5.24</v>
      </c>
      <c r="O203" t="str">
        <f>IFERROR(VLOOKUP($H203,BleacherGM!$B$2:$E$276,4,FALSE),"")</f>
        <v xml:space="preserve">   </v>
      </c>
    </row>
    <row r="204" spans="2:16">
      <c r="B204" s="2">
        <v>251</v>
      </c>
      <c r="C204" s="2">
        <f>IFERROR(VLOOKUP($H204,RotoChamp!$B$3:$F$302,2,FALSE),"")</f>
        <v>166</v>
      </c>
      <c r="D204" s="2">
        <f>IFERROR(VLOOKUP($H204,RotoSummit!$B$4:$G$253,2,FALSE),"")</f>
        <v>193</v>
      </c>
      <c r="E204" s="2" t="str">
        <f>IFERROR(VLOOKUP($H204,BleacherGM!$B$2:$E$276,2,FALSE),"")</f>
        <v/>
      </c>
      <c r="F204" s="3">
        <f t="shared" si="6"/>
        <v>203.33333333333334</v>
      </c>
      <c r="G204" s="7">
        <f t="shared" si="7"/>
        <v>200</v>
      </c>
      <c r="H204" s="8" t="s">
        <v>566</v>
      </c>
      <c r="J204" s="2" t="s">
        <v>682</v>
      </c>
      <c r="K204" s="2" t="s">
        <v>605</v>
      </c>
      <c r="M204" s="2" t="str">
        <f>IFERROR(VLOOKUP($H204,ESPN!$B$2:$G$251,6,FALSE),"")</f>
        <v/>
      </c>
      <c r="N204" s="1">
        <v>6.84</v>
      </c>
      <c r="O204" t="str">
        <f>IFERROR(VLOOKUP($H204,BleacherGM!$B$2:$E$276,4,FALSE),"")</f>
        <v/>
      </c>
    </row>
    <row r="205" spans="2:16">
      <c r="B205" s="2">
        <v>251</v>
      </c>
      <c r="C205" s="2">
        <f>IFERROR(VLOOKUP($H205,RotoChamp!$B$3:$F$302,2,FALSE),"")</f>
        <v>123</v>
      </c>
      <c r="D205" s="2">
        <v>251</v>
      </c>
      <c r="E205" s="2">
        <f>IFERROR(VLOOKUP($H205,BleacherGM!$B$2:$E$276,2,FALSE),"")</f>
        <v>190</v>
      </c>
      <c r="F205" s="3">
        <f t="shared" si="6"/>
        <v>203.75</v>
      </c>
      <c r="G205" s="7">
        <f t="shared" si="7"/>
        <v>201</v>
      </c>
      <c r="H205" s="8" t="s">
        <v>522</v>
      </c>
      <c r="J205" s="2" t="s">
        <v>609</v>
      </c>
      <c r="K205" s="2" t="s">
        <v>652</v>
      </c>
      <c r="M205" s="2" t="str">
        <f>IFERROR(VLOOKUP($H205,ESPN!$B$2:$G$251,6,FALSE),"")</f>
        <v/>
      </c>
      <c r="N205" s="1">
        <v>9.5299999999999994</v>
      </c>
      <c r="O205" t="str">
        <f>IFERROR(VLOOKUP($H205,BleacherGM!$B$2:$E$276,4,FALSE),"")</f>
        <v xml:space="preserve">   </v>
      </c>
    </row>
    <row r="206" spans="2:16">
      <c r="B206" s="2">
        <f>IFERROR(VLOOKUP($H206,ESPN!$B$2:$G$251,2,FALSE),"")</f>
        <v>220</v>
      </c>
      <c r="C206" s="2">
        <f>IFERROR(VLOOKUP($H206,RotoChamp!$B$3:$F$302,2,FALSE),"")</f>
        <v>173</v>
      </c>
      <c r="D206" s="2">
        <f>IFERROR(VLOOKUP($H206,RotoSummit!$B$4:$G$253,2,FALSE),"")</f>
        <v>205</v>
      </c>
      <c r="E206" s="2">
        <f>IFERROR(VLOOKUP($H206,BleacherGM!$B$2:$E$276,2,FALSE),"")</f>
        <v>223</v>
      </c>
      <c r="F206" s="3">
        <f t="shared" si="6"/>
        <v>205.25</v>
      </c>
      <c r="G206" s="7">
        <f t="shared" si="7"/>
        <v>202</v>
      </c>
      <c r="H206" s="8" t="s">
        <v>574</v>
      </c>
      <c r="J206" s="2" t="s">
        <v>682</v>
      </c>
      <c r="K206" s="2" t="s">
        <v>645</v>
      </c>
      <c r="L206" s="2">
        <f>IFERROR(VLOOKUP($H206,ESPN!$B$2:$G$251,5,FALSE),"ERROR")</f>
        <v>29</v>
      </c>
      <c r="M206" s="2">
        <f>IFERROR(VLOOKUP($H206,ESPN!$B$2:$G$251,6,FALSE),"")</f>
        <v>121</v>
      </c>
      <c r="N206" s="1">
        <v>6.18</v>
      </c>
      <c r="O206" t="str">
        <f>IFERROR(VLOOKUP($H206,BleacherGM!$B$2:$E$276,4,FALSE),"")</f>
        <v xml:space="preserve">   </v>
      </c>
    </row>
    <row r="207" spans="2:16">
      <c r="B207" s="2">
        <f>IFERROR(VLOOKUP($H207,ESPN!$B$2:$G$251,2,FALSE),"")</f>
        <v>227</v>
      </c>
      <c r="C207" s="2">
        <f>IFERROR(VLOOKUP($H207,RotoChamp!$B$3:$F$302,2,FALSE),"")</f>
        <v>155</v>
      </c>
      <c r="D207" s="2">
        <f>IFERROR(VLOOKUP($H207,RotoSummit!$B$4:$G$253,2,FALSE),"")</f>
        <v>208</v>
      </c>
      <c r="E207" s="2">
        <f>IFERROR(VLOOKUP($H207,BleacherGM!$B$2:$E$276,2,FALSE),"")</f>
        <v>234</v>
      </c>
      <c r="F207" s="3">
        <f t="shared" si="6"/>
        <v>206</v>
      </c>
      <c r="G207" s="7">
        <f t="shared" si="7"/>
        <v>203</v>
      </c>
      <c r="H207" s="8" t="s">
        <v>555</v>
      </c>
      <c r="J207" s="2" t="s">
        <v>609</v>
      </c>
      <c r="K207" s="2" t="s">
        <v>615</v>
      </c>
      <c r="L207" s="2">
        <f>IFERROR(VLOOKUP($H207,ESPN!$B$2:$G$251,5,FALSE),"ERROR")</f>
        <v>24</v>
      </c>
      <c r="M207" s="2">
        <f>IFERROR(VLOOKUP($H207,ESPN!$B$2:$G$251,6,FALSE),"")</f>
        <v>168</v>
      </c>
      <c r="N207" s="1">
        <v>7.61</v>
      </c>
      <c r="O207" t="str">
        <f>IFERROR(VLOOKUP($H207,BleacherGM!$B$2:$E$276,4,FALSE),"")</f>
        <v>11-3 0Sv 3.01ERA 119K</v>
      </c>
    </row>
    <row r="208" spans="2:16">
      <c r="B208" s="2">
        <f>IFERROR(VLOOKUP($H208,ESPN!$B$2:$G$251,2,FALSE),"")</f>
        <v>165</v>
      </c>
      <c r="C208" s="2">
        <f>IFERROR(VLOOKUP($H208,RotoChamp!$B$3:$F$302,2,FALSE),"")</f>
        <v>213</v>
      </c>
      <c r="D208" s="2">
        <f>IFERROR(VLOOKUP($H208,RotoSummit!$B$4:$G$253,2,FALSE),"")</f>
        <v>183</v>
      </c>
      <c r="E208" s="2">
        <f>IFERROR(VLOOKUP($H208,BleacherGM!$B$2:$E$276,2,FALSE),"")</f>
        <v>264</v>
      </c>
      <c r="F208" s="3">
        <f t="shared" si="6"/>
        <v>206.25</v>
      </c>
      <c r="G208" s="7">
        <f t="shared" si="7"/>
        <v>204</v>
      </c>
      <c r="H208" s="8" t="s">
        <v>404</v>
      </c>
      <c r="J208" s="2" t="s">
        <v>609</v>
      </c>
      <c r="K208" s="2" t="s">
        <v>605</v>
      </c>
      <c r="L208" s="2">
        <f>IFERROR(VLOOKUP($H208,ESPN!$B$2:$G$251,5,FALSE),"ERROR")</f>
        <v>24</v>
      </c>
      <c r="M208" s="2">
        <f>IFERROR(VLOOKUP($H208,ESPN!$B$2:$G$251,6,FALSE),"")</f>
        <v>215</v>
      </c>
      <c r="N208" s="1">
        <v>2.84</v>
      </c>
      <c r="O208" t="str">
        <f>IFERROR(VLOOKUP($H208,BleacherGM!$B$2:$E$276,4,FALSE),"")</f>
        <v xml:space="preserve">   </v>
      </c>
    </row>
    <row r="209" spans="2:15">
      <c r="B209" s="2">
        <f>IFERROR(VLOOKUP($H209,ESPN!$B$2:$G$251,2,FALSE),"")</f>
        <v>187</v>
      </c>
      <c r="C209" s="2">
        <f>IFERROR(VLOOKUP($H209,RotoChamp!$B$3:$F$302,2,FALSE),"")</f>
        <v>202</v>
      </c>
      <c r="D209" s="2">
        <f>IFERROR(VLOOKUP($H209,RotoSummit!$B$4:$G$253,2,FALSE),"")</f>
        <v>232</v>
      </c>
      <c r="E209" s="2" t="str">
        <f>IFERROR(VLOOKUP($H209,BleacherGM!$B$2:$E$276,2,FALSE),"")</f>
        <v/>
      </c>
      <c r="F209" s="3">
        <f t="shared" si="6"/>
        <v>207</v>
      </c>
      <c r="G209" s="7">
        <f t="shared" si="7"/>
        <v>205</v>
      </c>
      <c r="H209" s="8" t="s">
        <v>393</v>
      </c>
      <c r="J209" s="2" t="s">
        <v>596</v>
      </c>
      <c r="K209" s="2" t="s">
        <v>605</v>
      </c>
      <c r="L209" s="2">
        <f>IFERROR(VLOOKUP($H209,ESPN!$B$2:$G$251,5,FALSE),"ERROR")</f>
        <v>29</v>
      </c>
      <c r="M209" s="2">
        <f>IFERROR(VLOOKUP($H209,ESPN!$B$2:$G$251,6,FALSE),"")</f>
        <v>141</v>
      </c>
      <c r="N209" s="1">
        <v>3.55</v>
      </c>
      <c r="O209" t="str">
        <f>IFERROR(VLOOKUP($H209,BleacherGM!$B$2:$E$276,4,FALSE),"")</f>
        <v/>
      </c>
    </row>
    <row r="210" spans="2:15">
      <c r="B210" s="2">
        <f>IFERROR(VLOOKUP($H210,ESPN!$B$2:$G$251,2,FALSE),"")</f>
        <v>203</v>
      </c>
      <c r="C210" s="2">
        <f>IFERROR(VLOOKUP($H210,RotoChamp!$B$3:$F$302,2,FALSE),"")</f>
        <v>242</v>
      </c>
      <c r="D210" s="2">
        <f>IFERROR(VLOOKUP($H210,RotoSummit!$B$4:$G$253,2,FALSE),"")</f>
        <v>176</v>
      </c>
      <c r="E210" s="2" t="str">
        <f>IFERROR(VLOOKUP($H210,BleacherGM!$B$2:$E$276,2,FALSE),"")</f>
        <v/>
      </c>
      <c r="F210" s="3">
        <f t="shared" si="6"/>
        <v>207</v>
      </c>
      <c r="G210" s="7">
        <f t="shared" si="7"/>
        <v>206</v>
      </c>
      <c r="H210" s="8" t="s">
        <v>434</v>
      </c>
      <c r="J210" s="2" t="s">
        <v>682</v>
      </c>
      <c r="K210" s="2" t="s">
        <v>594</v>
      </c>
      <c r="L210" s="2">
        <f>IFERROR(VLOOKUP($H210,ESPN!$B$2:$G$251,5,FALSE),"ERROR")</f>
        <v>36</v>
      </c>
      <c r="M210" s="2">
        <f>IFERROR(VLOOKUP($H210,ESPN!$B$2:$G$251,6,FALSE),"")</f>
        <v>78</v>
      </c>
      <c r="N210" s="1">
        <v>1.1200000000000001</v>
      </c>
      <c r="O210" t="str">
        <f>IFERROR(VLOOKUP($H210,BleacherGM!$B$2:$E$276,4,FALSE),"")</f>
        <v/>
      </c>
    </row>
    <row r="211" spans="2:15">
      <c r="B211" s="2">
        <v>251</v>
      </c>
      <c r="C211" s="2">
        <f>IFERROR(VLOOKUP($H211,RotoChamp!$B$3:$F$302,2,FALSE),"")</f>
        <v>118</v>
      </c>
      <c r="D211" s="2">
        <v>251</v>
      </c>
      <c r="E211" s="2">
        <f>IFERROR(VLOOKUP($H211,BleacherGM!$B$2:$E$276,2,FALSE),"")</f>
        <v>211</v>
      </c>
      <c r="F211" s="3">
        <f t="shared" si="6"/>
        <v>207.75</v>
      </c>
      <c r="G211" s="7">
        <f t="shared" si="7"/>
        <v>207</v>
      </c>
      <c r="H211" s="8" t="s">
        <v>517</v>
      </c>
      <c r="J211" s="2" t="s">
        <v>596</v>
      </c>
      <c r="K211" s="2" t="s">
        <v>652</v>
      </c>
      <c r="M211" s="2" t="str">
        <f>IFERROR(VLOOKUP($H211,ESPN!$B$2:$G$251,6,FALSE),"")</f>
        <v/>
      </c>
      <c r="N211" s="1">
        <v>9.73</v>
      </c>
      <c r="O211" t="str">
        <f>IFERROR(VLOOKUP($H211,BleacherGM!$B$2:$E$276,4,FALSE),"")</f>
        <v xml:space="preserve">  </v>
      </c>
    </row>
    <row r="212" spans="2:15">
      <c r="B212" s="2">
        <v>251</v>
      </c>
      <c r="C212" s="2">
        <f>IFERROR(VLOOKUP($H212,RotoChamp!$B$3:$F$302,2,FALSE),"")</f>
        <v>174</v>
      </c>
      <c r="D212" s="2">
        <f>IFERROR(VLOOKUP($H212,RotoSummit!$B$4:$G$253,2,FALSE),"")</f>
        <v>201</v>
      </c>
      <c r="E212" s="2">
        <f>IFERROR(VLOOKUP($H212,BleacherGM!$B$2:$E$276,2,FALSE),"")</f>
        <v>208</v>
      </c>
      <c r="F212" s="3">
        <f t="shared" si="6"/>
        <v>208.5</v>
      </c>
      <c r="G212" s="7">
        <f t="shared" si="7"/>
        <v>208</v>
      </c>
      <c r="H212" s="8" t="s">
        <v>575</v>
      </c>
      <c r="J212" s="2" t="s">
        <v>682</v>
      </c>
      <c r="K212" s="2" t="s">
        <v>657</v>
      </c>
      <c r="M212" s="2" t="str">
        <f>IFERROR(VLOOKUP($H212,ESPN!$B$2:$G$251,6,FALSE),"")</f>
        <v/>
      </c>
      <c r="N212" s="1">
        <v>5.98</v>
      </c>
      <c r="O212" t="str">
        <f>IFERROR(VLOOKUP($H212,BleacherGM!$B$2:$E$276,4,FALSE),"")</f>
        <v xml:space="preserve">   </v>
      </c>
    </row>
    <row r="213" spans="2:15">
      <c r="B213" s="2">
        <f>IFERROR(VLOOKUP($H213,ESPN!$B$2:$G$251,2,FALSE),"")</f>
        <v>209</v>
      </c>
      <c r="C213" s="2">
        <f>IFERROR(VLOOKUP($H213,RotoChamp!$B$3:$F$302,2,FALSE),"")</f>
        <v>208</v>
      </c>
      <c r="D213" s="2">
        <f>IFERROR(VLOOKUP($H213,RotoSummit!$B$4:$G$253,2,FALSE),"")</f>
        <v>177</v>
      </c>
      <c r="E213" s="2">
        <f>IFERROR(VLOOKUP($H213,BleacherGM!$B$2:$E$276,2,FALSE),"")</f>
        <v>241</v>
      </c>
      <c r="F213" s="3">
        <f t="shared" si="6"/>
        <v>208.75</v>
      </c>
      <c r="G213" s="7">
        <f t="shared" si="7"/>
        <v>209</v>
      </c>
      <c r="H213" s="8" t="s">
        <v>399</v>
      </c>
      <c r="J213" s="2" t="s">
        <v>609</v>
      </c>
      <c r="K213" s="2" t="s">
        <v>630</v>
      </c>
      <c r="L213" s="2">
        <f>IFERROR(VLOOKUP($H213,ESPN!$B$2:$G$251,5,FALSE),"ERROR")</f>
        <v>32</v>
      </c>
      <c r="M213" s="2">
        <f>IFERROR(VLOOKUP($H213,ESPN!$B$2:$G$251,6,FALSE),"")</f>
        <v>182</v>
      </c>
      <c r="N213" s="1">
        <v>3.08</v>
      </c>
      <c r="O213" t="str">
        <f>IFERROR(VLOOKUP($H213,BleacherGM!$B$2:$E$276,4,FALSE),"")</f>
        <v>14-10 0Sv 4.4ERA 169K</v>
      </c>
    </row>
    <row r="214" spans="2:15">
      <c r="B214" s="2">
        <f>IFERROR(VLOOKUP($H214,ESPN!$B$2:$G$251,2,FALSE),"")</f>
        <v>199</v>
      </c>
      <c r="C214" s="2">
        <f>IFERROR(VLOOKUP($H214,RotoChamp!$B$3:$F$302,2,FALSE),"")</f>
        <v>203</v>
      </c>
      <c r="D214" s="2">
        <f>IFERROR(VLOOKUP($H214,RotoSummit!$B$4:$G$253,2,FALSE),"")</f>
        <v>180</v>
      </c>
      <c r="E214" s="2">
        <f>IFERROR(VLOOKUP($H214,BleacherGM!$B$2:$E$276,2,FALSE),"")</f>
        <v>256</v>
      </c>
      <c r="F214" s="3">
        <f t="shared" si="6"/>
        <v>209.5</v>
      </c>
      <c r="G214" s="7">
        <f t="shared" si="7"/>
        <v>210</v>
      </c>
      <c r="H214" s="8" t="s">
        <v>394</v>
      </c>
      <c r="J214" s="2" t="s">
        <v>609</v>
      </c>
      <c r="K214" s="2" t="s">
        <v>594</v>
      </c>
      <c r="L214" s="2">
        <f>IFERROR(VLOOKUP($H214,ESPN!$B$2:$G$251,5,FALSE),"ERROR")</f>
        <v>34</v>
      </c>
      <c r="M214" s="2">
        <f>IFERROR(VLOOKUP($H214,ESPN!$B$2:$G$251,6,FALSE),"")</f>
        <v>317</v>
      </c>
      <c r="N214" s="1">
        <v>3.49</v>
      </c>
      <c r="O214" t="str">
        <f>IFERROR(VLOOKUP($H214,BleacherGM!$B$2:$E$276,4,FALSE),"")</f>
        <v>9-10 0Sv 3.69ERA 93K</v>
      </c>
    </row>
    <row r="215" spans="2:15">
      <c r="B215" s="2">
        <f>IFERROR(VLOOKUP($H215,ESPN!$B$2:$G$251,2,FALSE),"")</f>
        <v>185</v>
      </c>
      <c r="C215" s="2" t="str">
        <f>IFERROR(VLOOKUP($H215,RotoChamp!$B$3:$F$302,2,FALSE),"")</f>
        <v/>
      </c>
      <c r="D215" s="2">
        <v>251</v>
      </c>
      <c r="E215" s="2">
        <f>IFERROR(VLOOKUP($H215,BleacherGM!$B$2:$E$276,2,FALSE),"")</f>
        <v>194</v>
      </c>
      <c r="F215" s="3">
        <f t="shared" si="6"/>
        <v>210</v>
      </c>
      <c r="G215" s="7">
        <f t="shared" si="7"/>
        <v>211</v>
      </c>
      <c r="H215" s="8" t="s">
        <v>329</v>
      </c>
      <c r="J215" s="2" t="str">
        <f>IFERROR(VLOOKUP($H215,ESPN!$B$2:$G$251,4,FALSE),"")</f>
        <v xml:space="preserve">C </v>
      </c>
      <c r="K215" s="2" t="str">
        <f>IFERROR(VLOOKUP($H215,ESPN!$B$2:$G$251,3,FALSE),"")</f>
        <v xml:space="preserve">Tor </v>
      </c>
      <c r="L215" s="2">
        <f>IFERROR(VLOOKUP($H215,ESPN!$B$2:$G$251,5,FALSE),"")</f>
        <v>26</v>
      </c>
      <c r="M215" s="2">
        <f>IFERROR(VLOOKUP($H215,ESPN!$B$2:$G$251,6,FALSE),"")</f>
        <v>308</v>
      </c>
      <c r="O215" t="str">
        <f>IFERROR(VLOOKUP($H215,BleacherGM!$B$2:$E$276,4,FALSE),"")</f>
        <v>.219-23-78 1SB 47R</v>
      </c>
    </row>
    <row r="216" spans="2:15">
      <c r="B216" s="2">
        <f>IFERROR(VLOOKUP($H216,ESPN!$B$2:$G$251,2,FALSE),"")</f>
        <v>152</v>
      </c>
      <c r="C216" s="2">
        <f>IFERROR(VLOOKUP($H216,RotoChamp!$B$3:$F$302,2,FALSE),"")</f>
        <v>231</v>
      </c>
      <c r="D216" s="2">
        <f>IFERROR(VLOOKUP($H216,RotoSummit!$B$4:$G$253,2,FALSE),"")</f>
        <v>204</v>
      </c>
      <c r="E216" s="2">
        <f>IFERROR(VLOOKUP($H216,BleacherGM!$B$2:$E$276,2,FALSE),"")</f>
        <v>260</v>
      </c>
      <c r="F216" s="3">
        <f t="shared" si="6"/>
        <v>211.75</v>
      </c>
      <c r="G216" s="7">
        <f t="shared" si="7"/>
        <v>212</v>
      </c>
      <c r="H216" s="8" t="s">
        <v>423</v>
      </c>
      <c r="J216" s="2" t="s">
        <v>609</v>
      </c>
      <c r="K216" s="2" t="s">
        <v>652</v>
      </c>
      <c r="L216" s="2">
        <f>IFERROR(VLOOKUP($H216,ESPN!$B$2:$G$251,5,FALSE),"ERROR")</f>
        <v>26</v>
      </c>
      <c r="M216" s="2">
        <f>IFERROR(VLOOKUP($H216,ESPN!$B$2:$G$251,6,FALSE),"")</f>
        <v>364</v>
      </c>
      <c r="N216" s="1">
        <v>1.86</v>
      </c>
      <c r="O216" t="str">
        <f>IFERROR(VLOOKUP($H216,BleacherGM!$B$2:$E$276,4,FALSE),"")</f>
        <v xml:space="preserve">   </v>
      </c>
    </row>
    <row r="217" spans="2:15">
      <c r="B217" s="2">
        <f>IFERROR(VLOOKUP($H217,ESPN!$B$2:$G$251,2,FALSE),"")</f>
        <v>170</v>
      </c>
      <c r="C217" s="2">
        <f>IFERROR(VLOOKUP($H217,RotoChamp!$B$3:$F$302,2,FALSE),"")</f>
        <v>214</v>
      </c>
      <c r="D217" s="2">
        <f>IFERROR(VLOOKUP($H217,RotoSummit!$B$4:$G$253,2,FALSE),"")</f>
        <v>223</v>
      </c>
      <c r="E217" s="2">
        <f>IFERROR(VLOOKUP($H217,BleacherGM!$B$2:$E$276,2,FALSE),"")</f>
        <v>240</v>
      </c>
      <c r="F217" s="3">
        <f t="shared" si="6"/>
        <v>211.75</v>
      </c>
      <c r="G217" s="7">
        <f t="shared" si="7"/>
        <v>213</v>
      </c>
      <c r="H217" s="8" t="s">
        <v>405</v>
      </c>
      <c r="J217" s="2" t="s">
        <v>671</v>
      </c>
      <c r="K217" s="2" t="s">
        <v>650</v>
      </c>
      <c r="L217" s="2">
        <f>IFERROR(VLOOKUP($H217,ESPN!$B$2:$G$251,5,FALSE),"ERROR")</f>
        <v>23</v>
      </c>
      <c r="M217" s="2">
        <f>IFERROR(VLOOKUP($H217,ESPN!$B$2:$G$251,6,FALSE),"")</f>
        <v>721</v>
      </c>
      <c r="N217" s="1">
        <v>2.69</v>
      </c>
      <c r="O217" t="str">
        <f>IFERROR(VLOOKUP($H217,BleacherGM!$B$2:$E$276,4,FALSE),"")</f>
        <v xml:space="preserve">  </v>
      </c>
    </row>
    <row r="218" spans="2:15">
      <c r="B218" s="2">
        <f>IFERROR(VLOOKUP($H218,ESPN!$B$2:$G$251,2,FALSE),"")</f>
        <v>200</v>
      </c>
      <c r="C218" s="2">
        <f>IFERROR(VLOOKUP($H218,RotoChamp!$B$3:$F$302,2,FALSE),"")</f>
        <v>249</v>
      </c>
      <c r="D218" s="2">
        <v>251</v>
      </c>
      <c r="E218" s="2">
        <f>IFERROR(VLOOKUP($H218,BleacherGM!$B$2:$E$276,2,FALSE),"")</f>
        <v>147</v>
      </c>
      <c r="F218" s="3">
        <f t="shared" si="6"/>
        <v>211.75</v>
      </c>
      <c r="G218" s="7">
        <f t="shared" si="7"/>
        <v>214</v>
      </c>
      <c r="H218" s="8" t="s">
        <v>441</v>
      </c>
      <c r="J218" s="2" t="s">
        <v>589</v>
      </c>
      <c r="K218" s="2" t="s">
        <v>594</v>
      </c>
      <c r="L218" s="2">
        <f>IFERROR(VLOOKUP($H218,ESPN!$B$2:$G$251,5,FALSE),"ERROR")</f>
        <v>33</v>
      </c>
      <c r="M218" s="2">
        <f>IFERROR(VLOOKUP($H218,ESPN!$B$2:$G$251,6,FALSE),"")</f>
        <v>210</v>
      </c>
      <c r="N218" s="1">
        <v>1</v>
      </c>
      <c r="O218" t="str">
        <f>IFERROR(VLOOKUP($H218,BleacherGM!$B$2:$E$276,4,FALSE),"")</f>
        <v>.225-28-80 2SB 72R</v>
      </c>
    </row>
    <row r="219" spans="2:15">
      <c r="B219" s="2">
        <f>IFERROR(VLOOKUP($H219,ESPN!$B$2:$G$251,2,FALSE),"")</f>
        <v>230</v>
      </c>
      <c r="C219" s="2">
        <f>IFERROR(VLOOKUP($H219,RotoChamp!$B$3:$F$302,2,FALSE),"")</f>
        <v>195</v>
      </c>
      <c r="D219" s="2">
        <f>IFERROR(VLOOKUP($H219,RotoSummit!$B$4:$G$253,2,FALSE),"")</f>
        <v>211</v>
      </c>
      <c r="E219" s="2" t="str">
        <f>IFERROR(VLOOKUP($H219,BleacherGM!$B$2:$E$276,2,FALSE),"")</f>
        <v/>
      </c>
      <c r="F219" s="3">
        <f t="shared" si="6"/>
        <v>212</v>
      </c>
      <c r="G219" s="7">
        <f t="shared" si="7"/>
        <v>215</v>
      </c>
      <c r="H219" s="8" t="s">
        <v>386</v>
      </c>
      <c r="J219" s="2" t="s">
        <v>682</v>
      </c>
      <c r="K219" s="2" t="s">
        <v>573</v>
      </c>
      <c r="L219" s="2">
        <f>IFERROR(VLOOKUP($H219,ESPN!$B$2:$G$251,5,FALSE),"ERROR")</f>
        <v>27</v>
      </c>
      <c r="M219" s="2">
        <f>IFERROR(VLOOKUP($H219,ESPN!$B$2:$G$251,6,FALSE),"")</f>
        <v>148</v>
      </c>
      <c r="N219" s="1">
        <v>4.51</v>
      </c>
      <c r="O219" t="str">
        <f>IFERROR(VLOOKUP($H219,BleacherGM!$B$2:$E$276,4,FALSE),"")</f>
        <v/>
      </c>
    </row>
    <row r="220" spans="2:15">
      <c r="B220" s="2">
        <f>IFERROR(VLOOKUP($H220,ESPN!$B$2:$G$251,2,FALSE),"")</f>
        <v>182</v>
      </c>
      <c r="C220" s="2">
        <f>IFERROR(VLOOKUP($H220,RotoChamp!$B$3:$F$302,2,FALSE),"")</f>
        <v>204</v>
      </c>
      <c r="D220" s="2">
        <f>IFERROR(VLOOKUP($H220,RotoSummit!$B$4:$G$253,2,FALSE),"")</f>
        <v>202</v>
      </c>
      <c r="E220" s="2">
        <f>IFERROR(VLOOKUP($H220,BleacherGM!$B$2:$E$276,2,FALSE),"")</f>
        <v>263</v>
      </c>
      <c r="F220" s="3">
        <f t="shared" si="6"/>
        <v>212.75</v>
      </c>
      <c r="G220" s="7">
        <f t="shared" si="7"/>
        <v>216</v>
      </c>
      <c r="H220" s="8" t="s">
        <v>395</v>
      </c>
      <c r="J220" s="2" t="s">
        <v>609</v>
      </c>
      <c r="K220" s="2" t="s">
        <v>650</v>
      </c>
      <c r="L220" s="2">
        <f>IFERROR(VLOOKUP($H220,ESPN!$B$2:$G$251,5,FALSE),"ERROR")</f>
        <v>34</v>
      </c>
      <c r="M220" s="2">
        <f>IFERROR(VLOOKUP($H220,ESPN!$B$2:$G$251,6,FALSE),"")</f>
        <v>107</v>
      </c>
      <c r="N220" s="1">
        <v>3.41</v>
      </c>
      <c r="O220" t="str">
        <f>IFERROR(VLOOKUP($H220,BleacherGM!$B$2:$E$276,4,FALSE),"")</f>
        <v xml:space="preserve">   </v>
      </c>
    </row>
    <row r="221" spans="2:15">
      <c r="B221" s="2">
        <v>251</v>
      </c>
      <c r="C221" s="2">
        <f>IFERROR(VLOOKUP($H221,RotoChamp!$B$3:$F$302,2,FALSE),"")</f>
        <v>143</v>
      </c>
      <c r="D221" s="2">
        <f>IFERROR(VLOOKUP($H221,RotoSummit!$B$4:$G$253,2,FALSE),"")</f>
        <v>248</v>
      </c>
      <c r="E221" s="2" t="str">
        <f>IFERROR(VLOOKUP($H221,BleacherGM!$B$2:$E$276,2,FALSE),"")</f>
        <v/>
      </c>
      <c r="F221" s="3">
        <f t="shared" si="6"/>
        <v>214</v>
      </c>
      <c r="G221" s="7">
        <f t="shared" si="7"/>
        <v>217</v>
      </c>
      <c r="H221" s="8" t="s">
        <v>543</v>
      </c>
      <c r="J221" s="2" t="s">
        <v>609</v>
      </c>
      <c r="K221" s="2" t="s">
        <v>532</v>
      </c>
      <c r="M221" s="2" t="str">
        <f>IFERROR(VLOOKUP($H221,ESPN!$B$2:$G$251,6,FALSE),"")</f>
        <v/>
      </c>
      <c r="N221" s="1">
        <v>8.06</v>
      </c>
      <c r="O221" t="str">
        <f>IFERROR(VLOOKUP($H221,BleacherGM!$B$2:$E$276,4,FALSE),"")</f>
        <v/>
      </c>
    </row>
    <row r="222" spans="2:15">
      <c r="B222" s="2">
        <f>IFERROR(VLOOKUP($H222,ESPN!$B$2:$G$251,2,FALSE),"")</f>
        <v>173</v>
      </c>
      <c r="C222" s="2">
        <f>IFERROR(VLOOKUP($H222,RotoChamp!$B$3:$F$302,2,FALSE),"")</f>
        <v>276</v>
      </c>
      <c r="D222" s="2">
        <f>IFERROR(VLOOKUP($H222,RotoSummit!$B$4:$G$253,2,FALSE),"")</f>
        <v>190</v>
      </c>
      <c r="E222" s="2">
        <f>IFERROR(VLOOKUP($H222,BleacherGM!$B$2:$E$276,2,FALSE),"")</f>
        <v>219</v>
      </c>
      <c r="F222" s="3">
        <f t="shared" si="6"/>
        <v>214.5</v>
      </c>
      <c r="G222" s="7">
        <f t="shared" si="7"/>
        <v>218</v>
      </c>
      <c r="H222" s="8" t="s">
        <v>468</v>
      </c>
      <c r="J222" s="2" t="s">
        <v>642</v>
      </c>
      <c r="K222" s="2" t="s">
        <v>694</v>
      </c>
      <c r="L222" s="2">
        <f>IFERROR(VLOOKUP($H222,ESPN!$B$2:$G$251,5,FALSE),"ERROR")</f>
        <v>27</v>
      </c>
      <c r="M222" s="2">
        <f>IFERROR(VLOOKUP($H222,ESPN!$B$2:$G$251,6,FALSE),"")</f>
        <v>257</v>
      </c>
      <c r="N222" s="1">
        <v>-1.1399999999999999</v>
      </c>
      <c r="O222" t="str">
        <f>IFERROR(VLOOKUP($H222,BleacherGM!$B$2:$E$276,4,FALSE),"")</f>
        <v>.291-4-44 13SB 43R</v>
      </c>
    </row>
    <row r="223" spans="2:15">
      <c r="B223" s="2">
        <f>IFERROR(VLOOKUP($H223,ESPN!$B$2:$G$251,2,FALSE),"")</f>
        <v>195</v>
      </c>
      <c r="C223" s="2">
        <f>IFERROR(VLOOKUP($H223,RotoChamp!$B$3:$F$302,2,FALSE),"")</f>
        <v>237</v>
      </c>
      <c r="D223" s="2">
        <v>251</v>
      </c>
      <c r="E223" s="2">
        <f>IFERROR(VLOOKUP($H223,BleacherGM!$B$2:$E$276,2,FALSE),"")</f>
        <v>182</v>
      </c>
      <c r="F223" s="3">
        <f t="shared" si="6"/>
        <v>216.25</v>
      </c>
      <c r="G223" s="7">
        <f t="shared" si="7"/>
        <v>219</v>
      </c>
      <c r="H223" s="8" t="s">
        <v>429</v>
      </c>
      <c r="J223" s="2" t="s">
        <v>673</v>
      </c>
      <c r="K223" s="2" t="s">
        <v>657</v>
      </c>
      <c r="L223" s="2">
        <f>IFERROR(VLOOKUP($H223,ESPN!$B$2:$G$251,5,FALSE),"ERROR")</f>
        <v>29</v>
      </c>
      <c r="M223" s="2">
        <f>IFERROR(VLOOKUP($H223,ESPN!$B$2:$G$251,6,FALSE),"")</f>
        <v>142</v>
      </c>
      <c r="N223" s="1">
        <v>1.58</v>
      </c>
      <c r="O223" t="str">
        <f>IFERROR(VLOOKUP($H223,BleacherGM!$B$2:$E$276,4,FALSE),"")</f>
        <v>.305-14-65 4SB 55R</v>
      </c>
    </row>
    <row r="224" spans="2:15">
      <c r="B224" s="2">
        <v>251</v>
      </c>
      <c r="C224" s="2">
        <f>IFERROR(VLOOKUP($H224,RotoChamp!$B$3:$F$302,2,FALSE),"")</f>
        <v>148</v>
      </c>
      <c r="D224" s="2">
        <v>251</v>
      </c>
      <c r="E224" s="2" t="str">
        <f>IFERROR(VLOOKUP($H224,BleacherGM!$B$2:$E$276,2,FALSE),"")</f>
        <v/>
      </c>
      <c r="F224" s="3">
        <f t="shared" si="6"/>
        <v>216.66666666666666</v>
      </c>
      <c r="G224" s="7">
        <f t="shared" si="7"/>
        <v>220</v>
      </c>
      <c r="H224" s="8" t="s">
        <v>548</v>
      </c>
      <c r="J224" s="2" t="s">
        <v>596</v>
      </c>
      <c r="K224" s="2" t="s">
        <v>592</v>
      </c>
      <c r="M224" s="2" t="str">
        <f>IFERROR(VLOOKUP($H224,ESPN!$B$2:$G$251,6,FALSE),"")</f>
        <v/>
      </c>
      <c r="N224" s="1">
        <v>7.88</v>
      </c>
      <c r="O224" t="str">
        <f>IFERROR(VLOOKUP($H224,BleacherGM!$B$2:$E$276,4,FALSE),"")</f>
        <v/>
      </c>
    </row>
    <row r="225" spans="2:16">
      <c r="B225" s="2">
        <f>IFERROR(VLOOKUP($H225,ESPN!$B$2:$G$251,2,FALSE),"")</f>
        <v>217</v>
      </c>
      <c r="C225" s="2">
        <f>IFERROR(VLOOKUP($H225,RotoChamp!$B$3:$F$302,2,FALSE),"")</f>
        <v>236</v>
      </c>
      <c r="D225" s="2">
        <f>IFERROR(VLOOKUP($H225,RotoSummit!$B$4:$G$253,2,FALSE),"")</f>
        <v>210</v>
      </c>
      <c r="E225" s="2">
        <f>IFERROR(VLOOKUP($H225,BleacherGM!$B$2:$E$276,2,FALSE),"")</f>
        <v>206</v>
      </c>
      <c r="F225" s="3">
        <f t="shared" si="6"/>
        <v>217.25</v>
      </c>
      <c r="G225" s="7">
        <f t="shared" si="7"/>
        <v>221</v>
      </c>
      <c r="H225" s="8" t="s">
        <v>428</v>
      </c>
      <c r="J225" s="2" t="s">
        <v>609</v>
      </c>
      <c r="K225" s="2" t="s">
        <v>613</v>
      </c>
      <c r="L225" s="2">
        <f>IFERROR(VLOOKUP($H225,ESPN!$B$2:$G$251,5,FALSE),"ERROR")</f>
        <v>27</v>
      </c>
      <c r="M225" s="2">
        <f>IFERROR(VLOOKUP($H225,ESPN!$B$2:$G$251,6,FALSE),"")</f>
        <v>255</v>
      </c>
      <c r="N225" s="1">
        <v>1.61</v>
      </c>
      <c r="O225" t="str">
        <f>IFERROR(VLOOKUP($H225,BleacherGM!$B$2:$E$276,4,FALSE),"")</f>
        <v>11-11 0Sv 4.71ERA 203K</v>
      </c>
    </row>
    <row r="226" spans="2:16">
      <c r="B226" s="2">
        <v>251</v>
      </c>
      <c r="C226" s="2">
        <f>IFERROR(VLOOKUP($H226,RotoChamp!$B$3:$F$302,2,FALSE),"")</f>
        <v>152</v>
      </c>
      <c r="D226" s="2">
        <v>251</v>
      </c>
      <c r="E226" s="2" t="str">
        <f>IFERROR(VLOOKUP($H226,BleacherGM!$B$2:$E$276,2,FALSE),"")</f>
        <v/>
      </c>
      <c r="F226" s="3">
        <f t="shared" si="6"/>
        <v>218</v>
      </c>
      <c r="G226" s="7">
        <f t="shared" si="7"/>
        <v>222</v>
      </c>
      <c r="H226" s="8" t="s">
        <v>552</v>
      </c>
      <c r="J226" s="2" t="s">
        <v>589</v>
      </c>
      <c r="K226" s="2" t="s">
        <v>694</v>
      </c>
      <c r="M226" s="2" t="str">
        <f>IFERROR(VLOOKUP($H226,ESPN!$B$2:$G$251,6,FALSE),"")</f>
        <v/>
      </c>
      <c r="N226" s="1">
        <v>7.8</v>
      </c>
      <c r="O226" t="str">
        <f>IFERROR(VLOOKUP($H226,BleacherGM!$B$2:$E$276,4,FALSE),"")</f>
        <v/>
      </c>
    </row>
    <row r="227" spans="2:16">
      <c r="B227" s="2">
        <v>251</v>
      </c>
      <c r="C227" s="2">
        <f>IFERROR(VLOOKUP($H227,RotoChamp!$B$3:$F$302,2,FALSE),"")</f>
        <v>228</v>
      </c>
      <c r="D227" s="2">
        <f>IFERROR(VLOOKUP($H227,RotoSummit!$B$4:$G$253,2,FALSE),"")</f>
        <v>195</v>
      </c>
      <c r="E227" s="2">
        <f>IFERROR(VLOOKUP($H227,BleacherGM!$B$2:$E$276,2,FALSE),"")</f>
        <v>200</v>
      </c>
      <c r="F227" s="3">
        <f t="shared" si="6"/>
        <v>218.5</v>
      </c>
      <c r="G227" s="7">
        <f t="shared" si="7"/>
        <v>223</v>
      </c>
      <c r="H227" s="8" t="s">
        <v>420</v>
      </c>
      <c r="J227" s="2" t="s">
        <v>609</v>
      </c>
      <c r="K227" s="2" t="s">
        <v>594</v>
      </c>
      <c r="M227" s="2" t="str">
        <f>IFERROR(VLOOKUP($H227,ESPN!$B$2:$G$251,6,FALSE),"")</f>
        <v/>
      </c>
      <c r="N227" s="1">
        <v>1.98</v>
      </c>
      <c r="O227" t="str">
        <f>IFERROR(VLOOKUP($H227,BleacherGM!$B$2:$E$276,4,FALSE),"")</f>
        <v>13-11 0Sv 3.69ERA 162K</v>
      </c>
    </row>
    <row r="228" spans="2:16">
      <c r="B228" s="2">
        <f>IFERROR(VLOOKUP($H228,ESPN!$B$2:$G$251,2,FALSE),"")</f>
        <v>221</v>
      </c>
      <c r="C228" s="2">
        <f>IFERROR(VLOOKUP($H228,RotoChamp!$B$3:$F$302,2,FALSE),"")</f>
        <v>194</v>
      </c>
      <c r="D228" s="2">
        <v>251</v>
      </c>
      <c r="E228" s="2">
        <f>IFERROR(VLOOKUP($H228,BleacherGM!$B$2:$E$276,2,FALSE),"")</f>
        <v>212</v>
      </c>
      <c r="F228" s="3">
        <f t="shared" si="6"/>
        <v>219.5</v>
      </c>
      <c r="G228" s="7">
        <f t="shared" si="7"/>
        <v>224</v>
      </c>
      <c r="H228" s="8" t="s">
        <v>385</v>
      </c>
      <c r="J228" s="2" t="s">
        <v>589</v>
      </c>
      <c r="K228" s="2" t="s">
        <v>602</v>
      </c>
      <c r="L228" s="2">
        <f>IFERROR(VLOOKUP($H228,ESPN!$B$2:$G$251,5,FALSE),"ERROR")</f>
        <v>27</v>
      </c>
      <c r="M228" s="2">
        <f>IFERROR(VLOOKUP($H228,ESPN!$B$2:$G$251,6,FALSE),"")</f>
        <v>202</v>
      </c>
      <c r="N228" s="1">
        <v>4.54</v>
      </c>
      <c r="O228" t="str">
        <f>IFERROR(VLOOKUP($H228,BleacherGM!$B$2:$E$276,4,FALSE),"")</f>
        <v>.289-12-65 4SB 56R</v>
      </c>
    </row>
    <row r="229" spans="2:16">
      <c r="B229" s="2">
        <f>IFERROR(VLOOKUP($H229,ESPN!$B$2:$G$251,2,FALSE),"")</f>
        <v>218</v>
      </c>
      <c r="C229" s="2" t="str">
        <f>IFERROR(VLOOKUP($H229,RotoChamp!$B$3:$F$302,2,FALSE),"")</f>
        <v/>
      </c>
      <c r="D229" s="2">
        <v>251</v>
      </c>
      <c r="E229" s="2">
        <f>IFERROR(VLOOKUP($H229,BleacherGM!$B$2:$E$276,2,FALSE),"")</f>
        <v>191</v>
      </c>
      <c r="F229" s="3">
        <f t="shared" si="6"/>
        <v>220</v>
      </c>
      <c r="G229" s="7">
        <f t="shared" si="7"/>
        <v>225</v>
      </c>
      <c r="H229" s="8" t="s">
        <v>337</v>
      </c>
      <c r="J229" s="2" t="str">
        <f>IFERROR(VLOOKUP($H229,ESPN!$B$2:$G$251,4,FALSE),"")</f>
        <v xml:space="preserve">C </v>
      </c>
      <c r="K229" s="2" t="str">
        <f>IFERROR(VLOOKUP($H229,ESPN!$B$2:$G$251,3,FALSE),"")</f>
        <v xml:space="preserve">Was </v>
      </c>
      <c r="L229" s="2">
        <f>IFERROR(VLOOKUP($H229,ESPN!$B$2:$G$251,5,FALSE),"")</f>
        <v>24</v>
      </c>
      <c r="M229" s="2">
        <f>IFERROR(VLOOKUP($H229,ESPN!$B$2:$G$251,6,FALSE),"")</f>
        <v>296</v>
      </c>
      <c r="O229" t="str">
        <f>IFERROR(VLOOKUP($H229,BleacherGM!$B$2:$E$276,4,FALSE),"")</f>
        <v>.267-15-52 0SB 48R</v>
      </c>
    </row>
    <row r="230" spans="2:16">
      <c r="B230" s="2">
        <v>251</v>
      </c>
      <c r="C230" s="2">
        <f>IFERROR(VLOOKUP($H230,RotoChamp!$B$3:$F$302,2,FALSE),"")</f>
        <v>158</v>
      </c>
      <c r="D230" s="2">
        <v>251</v>
      </c>
      <c r="E230" s="2" t="str">
        <f>IFERROR(VLOOKUP($H230,BleacherGM!$B$2:$E$276,2,FALSE),"")</f>
        <v/>
      </c>
      <c r="F230" s="3">
        <f t="shared" si="6"/>
        <v>220</v>
      </c>
      <c r="G230" s="7">
        <f t="shared" si="7"/>
        <v>226</v>
      </c>
      <c r="H230" s="8" t="s">
        <v>558</v>
      </c>
      <c r="J230" s="2" t="s">
        <v>589</v>
      </c>
      <c r="K230" s="2" t="s">
        <v>636</v>
      </c>
      <c r="M230" s="2" t="str">
        <f>IFERROR(VLOOKUP($H230,ESPN!$B$2:$G$251,6,FALSE),"")</f>
        <v/>
      </c>
      <c r="N230" s="1">
        <v>7.34</v>
      </c>
      <c r="O230" t="str">
        <f>IFERROR(VLOOKUP($H230,BleacherGM!$B$2:$E$276,4,FALSE),"")</f>
        <v/>
      </c>
    </row>
    <row r="231" spans="2:16">
      <c r="B231" s="2">
        <v>251</v>
      </c>
      <c r="C231" s="2">
        <f>IFERROR(VLOOKUP($H231,RotoChamp!$B$3:$F$302,2,FALSE),"")</f>
        <v>193</v>
      </c>
      <c r="D231" s="2">
        <f>IFERROR(VLOOKUP($H231,RotoSummit!$B$4:$G$253,2,FALSE),"")</f>
        <v>217</v>
      </c>
      <c r="E231" s="2" t="str">
        <f>IFERROR(VLOOKUP($H231,BleacherGM!$B$2:$E$276,2,FALSE),"")</f>
        <v/>
      </c>
      <c r="F231" s="3">
        <f t="shared" si="6"/>
        <v>220.33333333333334</v>
      </c>
      <c r="G231" s="7">
        <f t="shared" si="7"/>
        <v>227</v>
      </c>
      <c r="H231" s="8" t="s">
        <v>384</v>
      </c>
      <c r="J231" s="2" t="s">
        <v>609</v>
      </c>
      <c r="K231" s="2" t="s">
        <v>694</v>
      </c>
      <c r="M231" s="2" t="str">
        <f>IFERROR(VLOOKUP($H231,ESPN!$B$2:$G$251,6,FALSE),"")</f>
        <v/>
      </c>
      <c r="N231" s="1">
        <v>4.59</v>
      </c>
      <c r="O231" t="str">
        <f>IFERROR(VLOOKUP($H231,BleacherGM!$B$2:$E$276,4,FALSE),"")</f>
        <v/>
      </c>
    </row>
    <row r="232" spans="2:16">
      <c r="B232" s="2">
        <f>IFERROR(VLOOKUP($H232,ESPN!$B$2:$G$251,2,FALSE),"")</f>
        <v>205</v>
      </c>
      <c r="C232" s="2" t="str">
        <f>IFERROR(VLOOKUP($H232,RotoChamp!$B$3:$F$302,2,FALSE),"")</f>
        <v/>
      </c>
      <c r="D232" s="2">
        <f>IFERROR(VLOOKUP($H232,RotoSummit!$B$4:$G$253,2,FALSE),"")</f>
        <v>236</v>
      </c>
      <c r="E232" s="2" t="str">
        <f>IFERROR(VLOOKUP($H232,BleacherGM!$B$2:$E$276,2,FALSE),"")</f>
        <v/>
      </c>
      <c r="F232" s="3">
        <f t="shared" si="6"/>
        <v>220.5</v>
      </c>
      <c r="G232" s="7">
        <f t="shared" si="7"/>
        <v>228</v>
      </c>
      <c r="H232" s="8" t="s">
        <v>332</v>
      </c>
      <c r="J232" s="2" t="str">
        <f>IFERROR(VLOOKUP($H232,ESPN!$B$2:$G$251,4,FALSE),"")</f>
        <v xml:space="preserve">SP </v>
      </c>
      <c r="K232" s="2" t="str">
        <f>IFERROR(VLOOKUP($H232,ESPN!$B$2:$G$251,3,FALSE),"")</f>
        <v xml:space="preserve">LAD </v>
      </c>
      <c r="L232" s="2">
        <f>IFERROR(VLOOKUP($H232,ESPN!$B$2:$G$251,5,FALSE),"")</f>
        <v>27</v>
      </c>
      <c r="M232" s="2">
        <f>IFERROR(VLOOKUP($H232,ESPN!$B$2:$G$251,6,FALSE),"")</f>
        <v>367</v>
      </c>
      <c r="O232" t="str">
        <f>IFERROR(VLOOKUP($H232,BleacherGM!$B$2:$E$276,4,FALSE),"")</f>
        <v/>
      </c>
    </row>
    <row r="233" spans="2:16">
      <c r="B233" s="2">
        <f>IFERROR(VLOOKUP($H233,ESPN!$B$2:$G$251,2,FALSE),"")</f>
        <v>208</v>
      </c>
      <c r="C233" s="2">
        <f>IFERROR(VLOOKUP($H233,RotoChamp!$B$3:$F$302,2,FALSE),"")</f>
        <v>250</v>
      </c>
      <c r="D233" s="2">
        <f>IFERROR(VLOOKUP($H233,RotoSummit!$B$4:$G$253,2,FALSE),"")</f>
        <v>218</v>
      </c>
      <c r="E233" s="2">
        <f>IFERROR(VLOOKUP($H233,BleacherGM!$B$2:$E$276,2,FALSE),"")</f>
        <v>207</v>
      </c>
      <c r="F233" s="3">
        <f t="shared" si="6"/>
        <v>220.75</v>
      </c>
      <c r="G233" s="7">
        <f t="shared" si="7"/>
        <v>229</v>
      </c>
      <c r="H233" s="8" t="s">
        <v>442</v>
      </c>
      <c r="J233" s="2" t="s">
        <v>596</v>
      </c>
      <c r="K233" s="2" t="s">
        <v>590</v>
      </c>
      <c r="L233" s="2">
        <f>IFERROR(VLOOKUP($H233,ESPN!$B$2:$G$251,5,FALSE),"ERROR")</f>
        <v>26</v>
      </c>
      <c r="M233" s="2">
        <f>IFERROR(VLOOKUP($H233,ESPN!$B$2:$G$251,6,FALSE),"")</f>
        <v>162</v>
      </c>
      <c r="N233" s="1">
        <v>1</v>
      </c>
      <c r="O233" t="str">
        <f>IFERROR(VLOOKUP($H233,BleacherGM!$B$2:$E$276,4,FALSE),"")</f>
        <v>.283-16-54 5SB 75R</v>
      </c>
    </row>
    <row r="234" spans="2:16">
      <c r="B234" s="2">
        <f>IFERROR(VLOOKUP($H234,ESPN!$B$2:$G$251,2,FALSE),"")</f>
        <v>250</v>
      </c>
      <c r="C234" s="2">
        <f>IFERROR(VLOOKUP($H234,RotoChamp!$B$3:$F$302,2,FALSE),"")</f>
        <v>217</v>
      </c>
      <c r="D234" s="2">
        <v>251</v>
      </c>
      <c r="E234" s="2">
        <f>IFERROR(VLOOKUP($H234,BleacherGM!$B$2:$E$276,2,FALSE),"")</f>
        <v>166</v>
      </c>
      <c r="F234" s="3">
        <f t="shared" si="6"/>
        <v>221</v>
      </c>
      <c r="G234" s="7">
        <f t="shared" si="7"/>
        <v>230</v>
      </c>
      <c r="H234" s="9" t="s">
        <v>408</v>
      </c>
      <c r="I234" s="6" t="s">
        <v>362</v>
      </c>
      <c r="J234" s="2" t="s">
        <v>642</v>
      </c>
      <c r="K234" s="2" t="s">
        <v>657</v>
      </c>
      <c r="L234" s="2">
        <f>IFERROR(VLOOKUP($H234,ESPN!$B$2:$G$251,5,FALSE),"ERROR")</f>
        <v>28</v>
      </c>
      <c r="M234" s="2">
        <f>IFERROR(VLOOKUP($H234,ESPN!$B$2:$G$251,6,FALSE),"")</f>
        <v>293</v>
      </c>
      <c r="N234" s="1">
        <v>2.65</v>
      </c>
      <c r="O234" t="str">
        <f>IFERROR(VLOOKUP($H234,BleacherGM!$B$2:$E$276,4,FALSE),"")</f>
        <v>.297-10-55 1SB 41R</v>
      </c>
      <c r="P234" s="2" t="s">
        <v>72</v>
      </c>
    </row>
    <row r="235" spans="2:16">
      <c r="B235" s="2">
        <v>251</v>
      </c>
      <c r="C235" s="2">
        <f>IFERROR(VLOOKUP($H235,RotoChamp!$B$3:$F$302,2,FALSE),"")</f>
        <v>209</v>
      </c>
      <c r="D235" s="2">
        <f>IFERROR(VLOOKUP($H235,RotoSummit!$B$4:$G$253,2,FALSE),"")</f>
        <v>189</v>
      </c>
      <c r="E235" s="2">
        <f>IFERROR(VLOOKUP($H235,BleacherGM!$B$2:$E$276,2,FALSE),"")</f>
        <v>235</v>
      </c>
      <c r="F235" s="3">
        <f t="shared" si="6"/>
        <v>221</v>
      </c>
      <c r="G235" s="7">
        <f t="shared" si="7"/>
        <v>231</v>
      </c>
      <c r="H235" s="8" t="s">
        <v>400</v>
      </c>
      <c r="J235" s="2" t="s">
        <v>609</v>
      </c>
      <c r="K235" s="2" t="s">
        <v>499</v>
      </c>
      <c r="M235" s="2" t="str">
        <f>IFERROR(VLOOKUP($H235,ESPN!$B$2:$G$251,6,FALSE),"")</f>
        <v/>
      </c>
      <c r="N235" s="1">
        <v>3.04</v>
      </c>
      <c r="O235" t="str">
        <f>IFERROR(VLOOKUP($H235,BleacherGM!$B$2:$E$276,4,FALSE),"")</f>
        <v xml:space="preserve">   </v>
      </c>
    </row>
    <row r="236" spans="2:16">
      <c r="B236" s="2">
        <f>IFERROR(VLOOKUP($H236,ESPN!$B$2:$G$251,2,FALSE),"")</f>
        <v>198</v>
      </c>
      <c r="C236" s="2">
        <f>IFERROR(VLOOKUP($H236,RotoChamp!$B$3:$F$302,2,FALSE),"")</f>
        <v>221</v>
      </c>
      <c r="D236" s="2">
        <f>IFERROR(VLOOKUP($H236,RotoSummit!$B$4:$G$253,2,FALSE),"")</f>
        <v>228</v>
      </c>
      <c r="E236" s="2">
        <f>IFERROR(VLOOKUP($H236,BleacherGM!$B$2:$E$276,2,FALSE),"")</f>
        <v>245</v>
      </c>
      <c r="F236" s="3">
        <f t="shared" si="6"/>
        <v>223</v>
      </c>
      <c r="G236" s="7">
        <f t="shared" si="7"/>
        <v>232</v>
      </c>
      <c r="H236" s="8" t="s">
        <v>412</v>
      </c>
      <c r="J236" s="2" t="s">
        <v>609</v>
      </c>
      <c r="K236" s="2" t="s">
        <v>640</v>
      </c>
      <c r="L236" s="2">
        <f>IFERROR(VLOOKUP($H236,ESPN!$B$2:$G$251,5,FALSE),"ERROR")</f>
        <v>26</v>
      </c>
      <c r="M236" s="2">
        <f>IFERROR(VLOOKUP($H236,ESPN!$B$2:$G$251,6,FALSE),"")</f>
        <v>158</v>
      </c>
      <c r="N236" s="1">
        <v>2.5099999999999998</v>
      </c>
      <c r="O236" t="str">
        <f>IFERROR(VLOOKUP($H236,BleacherGM!$B$2:$E$276,4,FALSE),"")</f>
        <v>13-6 0Sv 2.96ERA 90K</v>
      </c>
    </row>
    <row r="237" spans="2:16">
      <c r="B237" s="2">
        <f>IFERROR(VLOOKUP($H237,ESPN!$B$2:$G$251,2,FALSE),"")</f>
        <v>225</v>
      </c>
      <c r="C237" s="2" t="str">
        <f>IFERROR(VLOOKUP($H237,RotoChamp!$B$3:$F$302,2,FALSE),"")</f>
        <v/>
      </c>
      <c r="D237" s="2">
        <f>IFERROR(VLOOKUP($H237,RotoSummit!$B$4:$G$253,2,FALSE),"")</f>
        <v>240</v>
      </c>
      <c r="E237" s="2">
        <f>IFERROR(VLOOKUP($H237,BleacherGM!$B$2:$E$276,2,FALSE),"")</f>
        <v>205</v>
      </c>
      <c r="F237" s="3">
        <f t="shared" si="6"/>
        <v>223.33333333333334</v>
      </c>
      <c r="G237" s="7">
        <f t="shared" si="7"/>
        <v>233</v>
      </c>
      <c r="H237" s="8" t="s">
        <v>338</v>
      </c>
      <c r="J237" s="2" t="str">
        <f>IFERROR(VLOOKUP($H237,ESPN!$B$2:$G$251,4,FALSE),"")</f>
        <v xml:space="preserve">C </v>
      </c>
      <c r="K237" s="2" t="str">
        <f>IFERROR(VLOOKUP($H237,ESPN!$B$2:$G$251,3,FALSE),"")</f>
        <v xml:space="preserve">NYY </v>
      </c>
      <c r="L237" s="2">
        <f>IFERROR(VLOOKUP($H237,ESPN!$B$2:$G$251,5,FALSE),"")</f>
        <v>29</v>
      </c>
      <c r="M237" s="2">
        <f>IFERROR(VLOOKUP($H237,ESPN!$B$2:$G$251,6,FALSE),"")</f>
        <v>249</v>
      </c>
      <c r="O237" t="str">
        <f>IFERROR(VLOOKUP($H237,BleacherGM!$B$2:$E$276,4,FALSE),"")</f>
        <v>.237-18-65 8SB 57R</v>
      </c>
    </row>
    <row r="238" spans="2:16">
      <c r="B238" s="2">
        <f>IFERROR(VLOOKUP($H238,ESPN!$B$2:$G$251,2,FALSE),"")</f>
        <v>232</v>
      </c>
      <c r="C238" s="2" t="str">
        <f>IFERROR(VLOOKUP($H238,RotoChamp!$B$3:$F$302,2,FALSE),"")</f>
        <v/>
      </c>
      <c r="D238" s="2">
        <f>IFERROR(VLOOKUP($H238,RotoSummit!$B$4:$G$253,2,FALSE),"")</f>
        <v>215</v>
      </c>
      <c r="E238" s="2" t="str">
        <f>IFERROR(VLOOKUP($H238,BleacherGM!$B$2:$E$276,2,FALSE),"")</f>
        <v/>
      </c>
      <c r="F238" s="3">
        <f t="shared" si="6"/>
        <v>223.5</v>
      </c>
      <c r="G238" s="7">
        <f t="shared" si="7"/>
        <v>234</v>
      </c>
      <c r="H238" s="8" t="s">
        <v>341</v>
      </c>
      <c r="J238" s="2" t="str">
        <f>IFERROR(VLOOKUP($H238,ESPN!$B$2:$G$251,4,FALSE),"")</f>
        <v xml:space="preserve">SP </v>
      </c>
      <c r="K238" s="2" t="str">
        <f>IFERROR(VLOOKUP($H238,ESPN!$B$2:$G$251,3,FALSE),"")</f>
        <v xml:space="preserve">NYY </v>
      </c>
      <c r="L238" s="2">
        <f>IFERROR(VLOOKUP($H238,ESPN!$B$2:$G$251,5,FALSE),"")</f>
        <v>25</v>
      </c>
      <c r="M238" s="2">
        <f>IFERROR(VLOOKUP($H238,ESPN!$B$2:$G$251,6,FALSE),"")</f>
        <v>916</v>
      </c>
      <c r="O238" t="str">
        <f>IFERROR(VLOOKUP($H238,BleacherGM!$B$2:$E$276,4,FALSE),"")</f>
        <v/>
      </c>
    </row>
    <row r="239" spans="2:16">
      <c r="B239" s="2">
        <f>IFERROR(VLOOKUP($H239,ESPN!$B$2:$G$251,2,FALSE),"")</f>
        <v>197</v>
      </c>
      <c r="C239" s="2">
        <f>IFERROR(VLOOKUP($H239,RotoChamp!$B$3:$F$302,2,FALSE),"")</f>
        <v>293</v>
      </c>
      <c r="D239" s="2">
        <f>IFERROR(VLOOKUP($H239,RotoSummit!$B$4:$G$253,2,FALSE),"")</f>
        <v>209</v>
      </c>
      <c r="E239" s="2">
        <f>IFERROR(VLOOKUP($H239,BleacherGM!$B$2:$E$276,2,FALSE),"")</f>
        <v>196</v>
      </c>
      <c r="F239" s="3">
        <f t="shared" si="6"/>
        <v>223.75</v>
      </c>
      <c r="G239" s="7">
        <f t="shared" si="7"/>
        <v>235</v>
      </c>
      <c r="H239" s="8" t="s">
        <v>246</v>
      </c>
      <c r="J239" s="2" t="s">
        <v>607</v>
      </c>
      <c r="K239" s="2" t="s">
        <v>623</v>
      </c>
      <c r="L239" s="2">
        <f>IFERROR(VLOOKUP($H239,ESPN!$B$2:$G$251,5,FALSE),"ERROR")</f>
        <v>30</v>
      </c>
      <c r="M239" s="2">
        <f>IFERROR(VLOOKUP($H239,ESPN!$B$2:$G$251,6,FALSE),"")</f>
        <v>221</v>
      </c>
      <c r="N239" s="1">
        <v>-2.5</v>
      </c>
      <c r="O239" t="str">
        <f>IFERROR(VLOOKUP($H239,BleacherGM!$B$2:$E$276,4,FALSE),"")</f>
        <v>.246-8-61 21SB 61R</v>
      </c>
    </row>
    <row r="240" spans="2:16">
      <c r="B240" s="2">
        <f>IFERROR(VLOOKUP($H240,ESPN!$B$2:$G$251,2,FALSE),"")</f>
        <v>210</v>
      </c>
      <c r="C240" s="2" t="str">
        <f>IFERROR(VLOOKUP($H240,RotoChamp!$B$3:$F$302,2,FALSE),"")</f>
        <v/>
      </c>
      <c r="D240" s="2">
        <f>IFERROR(VLOOKUP($H240,RotoSummit!$B$4:$G$253,2,FALSE),"")</f>
        <v>239</v>
      </c>
      <c r="E240" s="2" t="str">
        <f>IFERROR(VLOOKUP($H240,BleacherGM!$B$2:$E$276,2,FALSE),"")</f>
        <v/>
      </c>
      <c r="F240" s="3">
        <f t="shared" si="6"/>
        <v>224.5</v>
      </c>
      <c r="G240" s="7">
        <f t="shared" si="7"/>
        <v>236</v>
      </c>
      <c r="H240" s="8" t="s">
        <v>333</v>
      </c>
      <c r="J240" s="2" t="str">
        <f>IFERROR(VLOOKUP($H240,ESPN!$B$2:$G$251,4,FALSE),"")</f>
        <v xml:space="preserve">SP </v>
      </c>
      <c r="K240" s="2" t="str">
        <f>IFERROR(VLOOKUP($H240,ESPN!$B$2:$G$251,3,FALSE),"")</f>
        <v xml:space="preserve">Mia </v>
      </c>
      <c r="L240" s="2">
        <f>IFERROR(VLOOKUP($H240,ESPN!$B$2:$G$251,5,FALSE),"")</f>
        <v>29</v>
      </c>
      <c r="M240" s="2">
        <f>IFERROR(VLOOKUP($H240,ESPN!$B$2:$G$251,6,FALSE),"")</f>
        <v>422</v>
      </c>
      <c r="O240" t="str">
        <f>IFERROR(VLOOKUP($H240,BleacherGM!$B$2:$E$276,4,FALSE),"")</f>
        <v/>
      </c>
    </row>
    <row r="241" spans="2:16">
      <c r="B241" s="2">
        <f>IFERROR(VLOOKUP($H241,ESPN!$B$2:$G$251,2,FALSE),"")</f>
        <v>239</v>
      </c>
      <c r="C241" s="2">
        <f>IFERROR(VLOOKUP($H241,RotoChamp!$B$3:$F$302,2,FALSE),"")</f>
        <v>187</v>
      </c>
      <c r="D241" s="2">
        <v>251</v>
      </c>
      <c r="E241" s="2">
        <f>IFERROR(VLOOKUP($H241,BleacherGM!$B$2:$E$276,2,FALSE),"")</f>
        <v>225</v>
      </c>
      <c r="F241" s="3">
        <f t="shared" si="6"/>
        <v>225.5</v>
      </c>
      <c r="G241" s="7">
        <f t="shared" si="7"/>
        <v>237</v>
      </c>
      <c r="H241" s="9" t="s">
        <v>378</v>
      </c>
      <c r="I241" s="6" t="s">
        <v>65</v>
      </c>
      <c r="J241" s="2" t="s">
        <v>682</v>
      </c>
      <c r="K241" s="2" t="s">
        <v>592</v>
      </c>
      <c r="L241" s="2">
        <f>IFERROR(VLOOKUP($H241,ESPN!$B$2:$G$251,5,FALSE),"ERROR")</f>
        <v>24</v>
      </c>
      <c r="M241" s="2">
        <f>IFERROR(VLOOKUP($H241,ESPN!$B$2:$G$251,6,FALSE),"")</f>
        <v>425</v>
      </c>
      <c r="N241" s="1">
        <v>5.04</v>
      </c>
      <c r="O241" t="str">
        <f>IFERROR(VLOOKUP($H241,BleacherGM!$B$2:$E$276,4,FALSE),"")</f>
        <v xml:space="preserve">   </v>
      </c>
      <c r="P241" s="2" t="s">
        <v>70</v>
      </c>
    </row>
    <row r="242" spans="2:16">
      <c r="B242" s="2">
        <f>IFERROR(VLOOKUP($H242,ESPN!$B$2:$G$251,2,FALSE),"")</f>
        <v>248</v>
      </c>
      <c r="C242" s="2" t="str">
        <f>IFERROR(VLOOKUP($H242,RotoChamp!$B$3:$F$302,2,FALSE),"")</f>
        <v/>
      </c>
      <c r="D242" s="2">
        <f>IFERROR(VLOOKUP($H242,RotoSummit!$B$4:$G$253,2,FALSE),"")</f>
        <v>203</v>
      </c>
      <c r="E242" s="2" t="str">
        <f>IFERROR(VLOOKUP($H242,BleacherGM!$B$2:$E$276,2,FALSE),"")</f>
        <v/>
      </c>
      <c r="F242" s="3">
        <f t="shared" si="6"/>
        <v>225.5</v>
      </c>
      <c r="G242" s="7">
        <f t="shared" si="7"/>
        <v>238</v>
      </c>
      <c r="H242" s="8" t="s">
        <v>350</v>
      </c>
      <c r="J242" s="2" t="str">
        <f>IFERROR(VLOOKUP($H242,ESPN!$B$2:$G$251,4,FALSE),"")</f>
        <v xml:space="preserve">OF </v>
      </c>
      <c r="K242" s="2" t="str">
        <f>IFERROR(VLOOKUP($H242,ESPN!$B$2:$G$251,3,FALSE),"")</f>
        <v xml:space="preserve">Tor </v>
      </c>
      <c r="L242" s="2">
        <f>IFERROR(VLOOKUP($H242,ESPN!$B$2:$G$251,5,FALSE),"")</f>
        <v>31</v>
      </c>
      <c r="M242" s="2">
        <f>IFERROR(VLOOKUP($H242,ESPN!$B$2:$G$251,6,FALSE),"")</f>
        <v>266</v>
      </c>
      <c r="O242" t="str">
        <f>IFERROR(VLOOKUP($H242,BleacherGM!$B$2:$E$276,4,FALSE),"")</f>
        <v/>
      </c>
    </row>
    <row r="243" spans="2:16">
      <c r="B243" s="2">
        <v>251</v>
      </c>
      <c r="C243" s="2">
        <f>IFERROR(VLOOKUP($H243,RotoChamp!$B$3:$F$302,2,FALSE),"")</f>
        <v>192</v>
      </c>
      <c r="D243" s="2">
        <f>IFERROR(VLOOKUP($H243,RotoSummit!$B$4:$G$253,2,FALSE),"")</f>
        <v>234</v>
      </c>
      <c r="E243" s="2" t="str">
        <f>IFERROR(VLOOKUP($H243,BleacherGM!$B$2:$E$276,2,FALSE),"")</f>
        <v/>
      </c>
      <c r="F243" s="3">
        <f t="shared" si="6"/>
        <v>225.66666666666666</v>
      </c>
      <c r="G243" s="7">
        <f t="shared" si="7"/>
        <v>239</v>
      </c>
      <c r="H243" s="8" t="s">
        <v>383</v>
      </c>
      <c r="J243" s="2" t="s">
        <v>671</v>
      </c>
      <c r="K243" s="2" t="s">
        <v>692</v>
      </c>
      <c r="M243" s="2" t="str">
        <f>IFERROR(VLOOKUP($H243,ESPN!$B$2:$G$251,6,FALSE),"")</f>
        <v/>
      </c>
      <c r="N243" s="1">
        <v>4.63</v>
      </c>
      <c r="O243" t="str">
        <f>IFERROR(VLOOKUP($H243,BleacherGM!$B$2:$E$276,4,FALSE),"")</f>
        <v/>
      </c>
    </row>
    <row r="244" spans="2:16">
      <c r="B244" s="2">
        <v>251</v>
      </c>
      <c r="C244" s="2">
        <f>IFERROR(VLOOKUP($H244,RotoChamp!$B$3:$F$302,2,FALSE),"")</f>
        <v>175</v>
      </c>
      <c r="D244" s="2">
        <v>251</v>
      </c>
      <c r="E244" s="2" t="str">
        <f>IFERROR(VLOOKUP($H244,BleacherGM!$B$2:$E$276,2,FALSE),"")</f>
        <v/>
      </c>
      <c r="F244" s="3">
        <f t="shared" si="6"/>
        <v>225.66666666666666</v>
      </c>
      <c r="G244" s="7">
        <f t="shared" si="7"/>
        <v>240</v>
      </c>
      <c r="H244" s="8" t="s">
        <v>576</v>
      </c>
      <c r="J244" s="2" t="s">
        <v>682</v>
      </c>
      <c r="K244" s="2" t="s">
        <v>650</v>
      </c>
      <c r="M244" s="2" t="str">
        <f>IFERROR(VLOOKUP($H244,ESPN!$B$2:$G$251,6,FALSE),"")</f>
        <v/>
      </c>
      <c r="N244" s="1">
        <v>5.9</v>
      </c>
      <c r="O244" t="str">
        <f>IFERROR(VLOOKUP($H244,BleacherGM!$B$2:$E$276,4,FALSE),"")</f>
        <v/>
      </c>
    </row>
    <row r="245" spans="2:16">
      <c r="B245" s="2">
        <f>IFERROR(VLOOKUP($H245,ESPN!$B$2:$G$251,2,FALSE),"")</f>
        <v>212</v>
      </c>
      <c r="C245" s="2" t="str">
        <f>IFERROR(VLOOKUP($H245,RotoChamp!$B$3:$F$302,2,FALSE),"")</f>
        <v/>
      </c>
      <c r="D245" s="2">
        <v>251</v>
      </c>
      <c r="E245" s="2">
        <f>IFERROR(VLOOKUP($H245,BleacherGM!$B$2:$E$276,2,FALSE),"")</f>
        <v>216</v>
      </c>
      <c r="F245" s="3">
        <f t="shared" si="6"/>
        <v>226.33333333333334</v>
      </c>
      <c r="G245" s="7">
        <f t="shared" si="7"/>
        <v>241</v>
      </c>
      <c r="H245" s="8" t="s">
        <v>334</v>
      </c>
      <c r="J245" s="2" t="str">
        <f>IFERROR(VLOOKUP($H245,ESPN!$B$2:$G$251,4,FALSE),"")</f>
        <v xml:space="preserve">SP </v>
      </c>
      <c r="K245" s="2" t="str">
        <f>IFERROR(VLOOKUP($H245,ESPN!$B$2:$G$251,3,FALSE),"")</f>
        <v xml:space="preserve">NYY </v>
      </c>
      <c r="L245" s="2">
        <f>IFERROR(VLOOKUP($H245,ESPN!$B$2:$G$251,5,FALSE),"")</f>
        <v>25</v>
      </c>
      <c r="M245" s="2">
        <f>IFERROR(VLOOKUP($H245,ESPN!$B$2:$G$251,6,FALSE),"")</f>
        <v>225</v>
      </c>
      <c r="O245" t="str">
        <f>IFERROR(VLOOKUP($H245,BleacherGM!$B$2:$E$276,4,FALSE),"")</f>
        <v>16-4 0Sv 3.7ERA 98K</v>
      </c>
    </row>
    <row r="246" spans="2:16">
      <c r="B246" s="2">
        <f>IFERROR(VLOOKUP($H246,ESPN!$B$2:$G$251,2,FALSE),"")</f>
        <v>233</v>
      </c>
      <c r="C246" s="2" t="str">
        <f>IFERROR(VLOOKUP($H246,RotoChamp!$B$3:$F$302,2,FALSE),"")</f>
        <v/>
      </c>
      <c r="D246" s="2">
        <v>251</v>
      </c>
      <c r="E246" s="2">
        <f>IFERROR(VLOOKUP($H246,BleacherGM!$B$2:$E$276,2,FALSE),"")</f>
        <v>197</v>
      </c>
      <c r="F246" s="3">
        <f t="shared" si="6"/>
        <v>227</v>
      </c>
      <c r="G246" s="7">
        <f t="shared" si="7"/>
        <v>242</v>
      </c>
      <c r="H246" s="8" t="s">
        <v>342</v>
      </c>
      <c r="J246" s="2" t="str">
        <f>IFERROR(VLOOKUP($H246,ESPN!$B$2:$G$251,4,FALSE),"")</f>
        <v xml:space="preserve">3B </v>
      </c>
      <c r="K246" s="2" t="str">
        <f>IFERROR(VLOOKUP($H246,ESPN!$B$2:$G$251,3,FALSE),"")</f>
        <v xml:space="preserve">Atl </v>
      </c>
      <c r="L246" s="2">
        <f>IFERROR(VLOOKUP($H246,ESPN!$B$2:$G$251,5,FALSE),"")</f>
        <v>39</v>
      </c>
      <c r="M246" s="2">
        <f>IFERROR(VLOOKUP($H246,ESPN!$B$2:$G$251,6,FALSE),"")</f>
        <v>185</v>
      </c>
      <c r="O246" t="str">
        <f>IFERROR(VLOOKUP($H246,BleacherGM!$B$2:$E$276,4,FALSE),"")</f>
        <v>.275-18-70 2SB 56R</v>
      </c>
    </row>
    <row r="247" spans="2:16">
      <c r="B247" s="2">
        <v>251</v>
      </c>
      <c r="C247" s="2">
        <f>IFERROR(VLOOKUP($H247,RotoChamp!$B$3:$F$302,2,FALSE),"")</f>
        <v>183</v>
      </c>
      <c r="D247" s="2">
        <v>251</v>
      </c>
      <c r="E247" s="2" t="str">
        <f>IFERROR(VLOOKUP($H247,BleacherGM!$B$2:$E$276,2,FALSE),"")</f>
        <v/>
      </c>
      <c r="F247" s="3">
        <f t="shared" si="6"/>
        <v>228.33333333333334</v>
      </c>
      <c r="G247" s="7">
        <f t="shared" si="7"/>
        <v>243</v>
      </c>
      <c r="H247" s="8" t="s">
        <v>373</v>
      </c>
      <c r="J247" s="2" t="s">
        <v>596</v>
      </c>
      <c r="K247" s="2" t="s">
        <v>633</v>
      </c>
      <c r="M247" s="2" t="str">
        <f>IFERROR(VLOOKUP($H247,ESPN!$B$2:$G$251,6,FALSE),"")</f>
        <v/>
      </c>
      <c r="N247" s="1">
        <v>5.2</v>
      </c>
      <c r="O247" t="str">
        <f>IFERROR(VLOOKUP($H247,BleacherGM!$B$2:$E$276,4,FALSE),"")</f>
        <v/>
      </c>
    </row>
    <row r="248" spans="2:16">
      <c r="B248" s="2">
        <v>251</v>
      </c>
      <c r="C248" s="2">
        <f>IFERROR(VLOOKUP($H248,RotoChamp!$B$3:$F$302,2,FALSE),"")</f>
        <v>184</v>
      </c>
      <c r="D248" s="2">
        <v>251</v>
      </c>
      <c r="E248" s="2" t="str">
        <f>IFERROR(VLOOKUP($H248,BleacherGM!$B$2:$E$276,2,FALSE),"")</f>
        <v/>
      </c>
      <c r="F248" s="3">
        <f t="shared" si="6"/>
        <v>228.66666666666666</v>
      </c>
      <c r="G248" s="7">
        <f t="shared" si="7"/>
        <v>244</v>
      </c>
      <c r="H248" s="8" t="s">
        <v>374</v>
      </c>
      <c r="J248" s="2" t="s">
        <v>671</v>
      </c>
      <c r="K248" s="2" t="s">
        <v>645</v>
      </c>
      <c r="M248" s="2" t="str">
        <f>IFERROR(VLOOKUP($H248,ESPN!$B$2:$G$251,6,FALSE),"")</f>
        <v/>
      </c>
      <c r="N248" s="1">
        <v>5.16</v>
      </c>
      <c r="O248" t="str">
        <f>IFERROR(VLOOKUP($H248,BleacherGM!$B$2:$E$276,4,FALSE),"")</f>
        <v/>
      </c>
    </row>
    <row r="249" spans="2:16">
      <c r="B249" s="2">
        <f>IFERROR(VLOOKUP($H249,ESPN!$B$2:$G$251,2,FALSE),"")</f>
        <v>207</v>
      </c>
      <c r="C249" s="2">
        <f>IFERROR(VLOOKUP($H249,RotoChamp!$B$3:$F$302,2,FALSE),"")</f>
        <v>255</v>
      </c>
      <c r="D249" s="2">
        <f>IFERROR(VLOOKUP($H249,RotoSummit!$B$4:$G$253,2,FALSE),"")</f>
        <v>216</v>
      </c>
      <c r="E249" s="2">
        <f>IFERROR(VLOOKUP($H249,BleacherGM!$B$2:$E$276,2,FALSE),"")</f>
        <v>244</v>
      </c>
      <c r="F249" s="3">
        <f t="shared" si="6"/>
        <v>230.5</v>
      </c>
      <c r="G249" s="7">
        <f t="shared" si="7"/>
        <v>245</v>
      </c>
      <c r="H249" s="8" t="s">
        <v>447</v>
      </c>
      <c r="J249" s="2" t="s">
        <v>660</v>
      </c>
      <c r="K249" s="2" t="s">
        <v>613</v>
      </c>
      <c r="L249" s="2">
        <f>IFERROR(VLOOKUP($H249,ESPN!$B$2:$G$251,5,FALSE),"ERROR")</f>
        <v>29</v>
      </c>
      <c r="M249" s="2">
        <f>IFERROR(VLOOKUP($H249,ESPN!$B$2:$G$251,6,FALSE),"")</f>
        <v>164</v>
      </c>
      <c r="N249" s="1">
        <v>0.71</v>
      </c>
      <c r="O249" t="str">
        <f>IFERROR(VLOOKUP($H249,BleacherGM!$B$2:$E$276,4,FALSE),"")</f>
        <v xml:space="preserve">  </v>
      </c>
    </row>
    <row r="250" spans="2:16">
      <c r="B250" s="2">
        <f>IFERROR(VLOOKUP($H250,ESPN!$B$2:$G$251,2,FALSE),"")</f>
        <v>214</v>
      </c>
      <c r="C250" s="2" t="str">
        <f>IFERROR(VLOOKUP($H250,RotoChamp!$B$3:$F$302,2,FALSE),"")</f>
        <v/>
      </c>
      <c r="D250" s="2">
        <v>251</v>
      </c>
      <c r="E250" s="2" t="str">
        <f>IFERROR(VLOOKUP($H250,BleacherGM!$B$2:$E$276,2,FALSE),"")</f>
        <v/>
      </c>
      <c r="F250" s="3">
        <f t="shared" si="6"/>
        <v>232.5</v>
      </c>
      <c r="G250" s="7">
        <f t="shared" si="7"/>
        <v>246</v>
      </c>
      <c r="H250" s="8" t="s">
        <v>336</v>
      </c>
      <c r="J250" s="2" t="str">
        <f>IFERROR(VLOOKUP($H250,ESPN!$B$2:$G$251,4,FALSE),"")</f>
        <v xml:space="preserve">3B </v>
      </c>
      <c r="K250" s="2" t="str">
        <f>IFERROR(VLOOKUP($H250,ESPN!$B$2:$G$251,3,FALSE),"")</f>
        <v xml:space="preserve">Cle </v>
      </c>
      <c r="L250" s="2">
        <f>IFERROR(VLOOKUP($H250,ESPN!$B$2:$G$251,5,FALSE),"")</f>
        <v>23</v>
      </c>
      <c r="M250" s="2">
        <f>IFERROR(VLOOKUP($H250,ESPN!$B$2:$G$251,6,FALSE),"")</f>
        <v>635</v>
      </c>
      <c r="O250" t="str">
        <f>IFERROR(VLOOKUP($H250,BleacherGM!$B$2:$E$276,4,FALSE),"")</f>
        <v/>
      </c>
    </row>
    <row r="251" spans="2:16">
      <c r="B251" s="2">
        <f>IFERROR(VLOOKUP($H251,ESPN!$B$2:$G$251,2,FALSE),"")</f>
        <v>244</v>
      </c>
      <c r="C251" s="2" t="str">
        <f>IFERROR(VLOOKUP($H251,RotoChamp!$B$3:$F$302,2,FALSE),"")</f>
        <v/>
      </c>
      <c r="D251" s="2">
        <v>251</v>
      </c>
      <c r="E251" s="2">
        <f>IFERROR(VLOOKUP($H251,BleacherGM!$B$2:$E$276,2,FALSE),"")</f>
        <v>203</v>
      </c>
      <c r="F251" s="3">
        <f t="shared" si="6"/>
        <v>232.66666666666666</v>
      </c>
      <c r="G251" s="7">
        <f t="shared" si="7"/>
        <v>247</v>
      </c>
      <c r="H251" s="8" t="s">
        <v>347</v>
      </c>
      <c r="J251" s="2" t="str">
        <f>IFERROR(VLOOKUP($H251,ESPN!$B$2:$G$251,4,FALSE),"")</f>
        <v xml:space="preserve">1B </v>
      </c>
      <c r="K251" s="2" t="str">
        <f>IFERROR(VLOOKUP($H251,ESPN!$B$2:$G$251,3,FALSE),"")</f>
        <v xml:space="preserve">Col </v>
      </c>
      <c r="L251" s="2">
        <f>IFERROR(VLOOKUP($H251,ESPN!$B$2:$G$251,5,FALSE),"")</f>
        <v>38</v>
      </c>
      <c r="M251" s="2">
        <f>IFERROR(VLOOKUP($H251,ESPN!$B$2:$G$251,6,FALSE),"")</f>
        <v>165</v>
      </c>
      <c r="O251" t="str">
        <f>IFERROR(VLOOKUP($H251,BleacherGM!$B$2:$E$276,4,FALSE),"")</f>
        <v>.302-14-69 0SB 59R</v>
      </c>
    </row>
    <row r="252" spans="2:16" ht="15.75" customHeight="1">
      <c r="B252" s="2">
        <f>IFERROR(VLOOKUP($H252,ESPN!$B$2:$G$251,2,FALSE),"")</f>
        <v>235</v>
      </c>
      <c r="C252" s="2">
        <f>IFERROR(VLOOKUP($H252,RotoChamp!$B$3:$F$302,2,FALSE),"")</f>
        <v>259</v>
      </c>
      <c r="D252" s="2">
        <f>IFERROR(VLOOKUP($H252,RotoSummit!$B$4:$G$253,2,FALSE),"")</f>
        <v>224</v>
      </c>
      <c r="E252" s="2">
        <f>IFERROR(VLOOKUP($H252,BleacherGM!$B$2:$E$276,2,FALSE),"")</f>
        <v>215</v>
      </c>
      <c r="F252" s="3">
        <f t="shared" si="6"/>
        <v>233.25</v>
      </c>
      <c r="G252" s="7">
        <f t="shared" si="7"/>
        <v>248</v>
      </c>
      <c r="H252" s="8" t="s">
        <v>451</v>
      </c>
      <c r="J252" s="2" t="s">
        <v>609</v>
      </c>
      <c r="K252" s="2" t="s">
        <v>597</v>
      </c>
      <c r="L252" s="2">
        <f>IFERROR(VLOOKUP($H252,ESPN!$B$2:$G$251,5,FALSE),"ERROR")</f>
        <v>27</v>
      </c>
      <c r="M252" s="2">
        <f>IFERROR(VLOOKUP($H252,ESPN!$B$2:$G$251,6,FALSE),"")</f>
        <v>393</v>
      </c>
      <c r="N252" s="1">
        <v>0.67</v>
      </c>
      <c r="O252" t="str">
        <f>IFERROR(VLOOKUP($H252,BleacherGM!$B$2:$E$276,4,FALSE),"")</f>
        <v xml:space="preserve">   </v>
      </c>
    </row>
    <row r="253" spans="2:16">
      <c r="B253" s="2">
        <v>251</v>
      </c>
      <c r="C253" s="2">
        <f>IFERROR(VLOOKUP($H253,RotoChamp!$B$3:$F$302,2,FALSE),"")</f>
        <v>200</v>
      </c>
      <c r="D253" s="2">
        <v>251</v>
      </c>
      <c r="E253" s="2" t="str">
        <f>IFERROR(VLOOKUP($H253,BleacherGM!$B$2:$E$276,2,FALSE),"")</f>
        <v/>
      </c>
      <c r="F253" s="3">
        <f t="shared" si="6"/>
        <v>234</v>
      </c>
      <c r="G253" s="7">
        <f t="shared" si="7"/>
        <v>249</v>
      </c>
      <c r="H253" s="8" t="s">
        <v>391</v>
      </c>
      <c r="J253" s="2" t="s">
        <v>682</v>
      </c>
      <c r="K253" s="2" t="s">
        <v>630</v>
      </c>
      <c r="M253" s="2" t="str">
        <f>IFERROR(VLOOKUP($H253,ESPN!$B$2:$G$251,6,FALSE),"")</f>
        <v/>
      </c>
      <c r="N253" s="1">
        <v>3.94</v>
      </c>
      <c r="O253" t="str">
        <f>IFERROR(VLOOKUP($H253,BleacherGM!$B$2:$E$276,4,FALSE),"")</f>
        <v/>
      </c>
    </row>
    <row r="254" spans="2:16">
      <c r="B254" s="2">
        <f>IFERROR(VLOOKUP($H254,ESPN!$B$2:$G$251,2,FALSE),"")</f>
        <v>204</v>
      </c>
      <c r="C254" s="2">
        <f>IFERROR(VLOOKUP($H254,RotoChamp!$B$3:$F$302,2,FALSE),"")</f>
        <v>246</v>
      </c>
      <c r="D254" s="2">
        <v>251</v>
      </c>
      <c r="E254" s="2">
        <f>IFERROR(VLOOKUP($H254,BleacherGM!$B$2:$E$276,2,FALSE),"")</f>
        <v>236</v>
      </c>
      <c r="F254" s="3">
        <f t="shared" si="6"/>
        <v>234.25</v>
      </c>
      <c r="G254" s="7">
        <f t="shared" si="7"/>
        <v>250</v>
      </c>
      <c r="H254" s="9" t="s">
        <v>438</v>
      </c>
      <c r="I254" s="6" t="s">
        <v>65</v>
      </c>
      <c r="J254" s="2" t="s">
        <v>642</v>
      </c>
      <c r="K254" s="2" t="s">
        <v>663</v>
      </c>
      <c r="L254" s="2">
        <f>IFERROR(VLOOKUP($H254,ESPN!$B$2:$G$251,5,FALSE),"ERROR")</f>
        <v>23</v>
      </c>
      <c r="M254" s="2">
        <f>IFERROR(VLOOKUP($H254,ESPN!$B$2:$G$251,6,FALSE),"")</f>
        <v>616</v>
      </c>
      <c r="N254" s="1">
        <v>1</v>
      </c>
      <c r="O254" t="str">
        <f>IFERROR(VLOOKUP($H254,BleacherGM!$B$2:$E$276,4,FALSE),"")</f>
        <v xml:space="preserve">  </v>
      </c>
      <c r="P254" s="2" t="s">
        <v>366</v>
      </c>
    </row>
    <row r="255" spans="2:16">
      <c r="B255" s="2">
        <v>251</v>
      </c>
      <c r="C255" s="2">
        <f>IFERROR(VLOOKUP($H255,RotoChamp!$B$3:$F$302,2,FALSE),"")</f>
        <v>240</v>
      </c>
      <c r="D255" s="2">
        <f>IFERROR(VLOOKUP($H255,RotoSummit!$B$4:$G$253,2,FALSE),"")</f>
        <v>229</v>
      </c>
      <c r="E255" s="2">
        <f>IFERROR(VLOOKUP($H255,BleacherGM!$B$2:$E$276,2,FALSE),"")</f>
        <v>217</v>
      </c>
      <c r="F255" s="3">
        <f t="shared" si="6"/>
        <v>234.25</v>
      </c>
      <c r="G255" s="7">
        <f t="shared" si="7"/>
        <v>251</v>
      </c>
      <c r="H255" s="8" t="s">
        <v>432</v>
      </c>
      <c r="J255" s="2" t="s">
        <v>589</v>
      </c>
      <c r="K255" s="2" t="s">
        <v>499</v>
      </c>
      <c r="M255" s="2" t="str">
        <f>IFERROR(VLOOKUP($H255,ESPN!$B$2:$G$251,6,FALSE),"")</f>
        <v/>
      </c>
      <c r="N255" s="1">
        <v>1.1599999999999999</v>
      </c>
      <c r="O255" t="str">
        <f>IFERROR(VLOOKUP($H255,BleacherGM!$B$2:$E$276,4,FALSE),"")</f>
        <v>.227-4-30 0SB 19R</v>
      </c>
    </row>
    <row r="256" spans="2:16">
      <c r="B256" s="2">
        <f>IFERROR(VLOOKUP($H256,ESPN!$B$2:$G$251,2,FALSE),"")</f>
        <v>196</v>
      </c>
      <c r="C256" s="2">
        <f>IFERROR(VLOOKUP($H256,RotoChamp!$B$3:$F$302,2,FALSE),"")</f>
        <v>265</v>
      </c>
      <c r="D256" s="2">
        <f>IFERROR(VLOOKUP($H256,RotoSummit!$B$4:$G$253,2,FALSE),"")</f>
        <v>242</v>
      </c>
      <c r="E256" s="2" t="str">
        <f>IFERROR(VLOOKUP($H256,BleacherGM!$B$2:$E$276,2,FALSE),"")</f>
        <v/>
      </c>
      <c r="F256" s="3">
        <f t="shared" si="6"/>
        <v>234.33333333333334</v>
      </c>
      <c r="G256" s="7">
        <f t="shared" si="7"/>
        <v>252</v>
      </c>
      <c r="H256" s="8" t="s">
        <v>457</v>
      </c>
      <c r="J256" s="2" t="s">
        <v>682</v>
      </c>
      <c r="K256" s="2" t="s">
        <v>605</v>
      </c>
      <c r="L256" s="2">
        <f>IFERROR(VLOOKUP($H256,ESPN!$B$2:$G$251,5,FALSE),"ERROR")</f>
        <v>28</v>
      </c>
      <c r="M256" s="2">
        <f>IFERROR(VLOOKUP($H256,ESPN!$B$2:$G$251,6,FALSE),"")</f>
        <v>222</v>
      </c>
      <c r="N256" s="1">
        <v>0.06</v>
      </c>
      <c r="O256" t="str">
        <f>IFERROR(VLOOKUP($H256,BleacherGM!$B$2:$E$276,4,FALSE),"")</f>
        <v/>
      </c>
    </row>
    <row r="257" spans="2:15">
      <c r="B257" s="2">
        <f>IFERROR(VLOOKUP($H257,ESPN!$B$2:$G$251,2,FALSE),"")</f>
        <v>238</v>
      </c>
      <c r="C257" s="2">
        <f>IFERROR(VLOOKUP($H257,RotoChamp!$B$3:$F$302,2,FALSE),"")</f>
        <v>216</v>
      </c>
      <c r="D257" s="2">
        <f>IFERROR(VLOOKUP($H257,RotoSummit!$B$4:$G$253,2,FALSE),"")</f>
        <v>249</v>
      </c>
      <c r="E257" s="2" t="str">
        <f>IFERROR(VLOOKUP($H257,BleacherGM!$B$2:$E$276,2,FALSE),"")</f>
        <v/>
      </c>
      <c r="F257" s="3">
        <f t="shared" si="6"/>
        <v>234.33333333333334</v>
      </c>
      <c r="G257" s="7">
        <f t="shared" si="7"/>
        <v>253</v>
      </c>
      <c r="H257" s="8" t="s">
        <v>407</v>
      </c>
      <c r="J257" s="2" t="s">
        <v>682</v>
      </c>
      <c r="K257" s="2" t="s">
        <v>630</v>
      </c>
      <c r="L257" s="2">
        <f>IFERROR(VLOOKUP($H257,ESPN!$B$2:$G$251,5,FALSE),"ERROR")</f>
        <v>33</v>
      </c>
      <c r="M257" s="2">
        <f>IFERROR(VLOOKUP($H257,ESPN!$B$2:$G$251,6,FALSE),"")</f>
        <v>147</v>
      </c>
      <c r="N257" s="1">
        <v>2.67</v>
      </c>
      <c r="O257" t="str">
        <f>IFERROR(VLOOKUP($H257,BleacherGM!$B$2:$E$276,4,FALSE),"")</f>
        <v/>
      </c>
    </row>
    <row r="258" spans="2:15">
      <c r="B258" s="2">
        <v>251</v>
      </c>
      <c r="C258" s="2">
        <f>IFERROR(VLOOKUP($H258,RotoChamp!$B$3:$F$302,2,FALSE),"")</f>
        <v>198</v>
      </c>
      <c r="D258" s="2">
        <v>251</v>
      </c>
      <c r="E258" s="2">
        <f>IFERROR(VLOOKUP($H258,BleacherGM!$B$2:$E$276,2,FALSE),"")</f>
        <v>238</v>
      </c>
      <c r="F258" s="3">
        <f t="shared" si="6"/>
        <v>234.5</v>
      </c>
      <c r="G258" s="7">
        <f t="shared" si="7"/>
        <v>254</v>
      </c>
      <c r="H258" s="8" t="s">
        <v>389</v>
      </c>
      <c r="J258" s="2" t="s">
        <v>604</v>
      </c>
      <c r="K258" s="2" t="s">
        <v>532</v>
      </c>
      <c r="M258" s="2" t="str">
        <f>IFERROR(VLOOKUP($H258,ESPN!$B$2:$G$251,6,FALSE),"")</f>
        <v/>
      </c>
      <c r="N258" s="1">
        <v>4.21</v>
      </c>
      <c r="O258" t="str">
        <f>IFERROR(VLOOKUP($H258,BleacherGM!$B$2:$E$276,4,FALSE),"")</f>
        <v xml:space="preserve">  </v>
      </c>
    </row>
    <row r="259" spans="2:15">
      <c r="B259" s="2">
        <f>IFERROR(VLOOKUP($H259,ESPN!$B$2:$G$251,2,FALSE),"")</f>
        <v>243</v>
      </c>
      <c r="C259" s="2">
        <f>IFERROR(VLOOKUP($H259,RotoChamp!$B$3:$F$302,2,FALSE),"")</f>
        <v>262</v>
      </c>
      <c r="D259" s="2">
        <f>IFERROR(VLOOKUP($H259,RotoSummit!$B$4:$G$253,2,FALSE),"")</f>
        <v>206</v>
      </c>
      <c r="E259" s="2">
        <f>IFERROR(VLOOKUP($H259,BleacherGM!$B$2:$E$276,2,FALSE),"")</f>
        <v>228</v>
      </c>
      <c r="F259" s="3">
        <f t="shared" si="6"/>
        <v>234.75</v>
      </c>
      <c r="G259" s="7">
        <f t="shared" si="7"/>
        <v>255</v>
      </c>
      <c r="H259" s="8" t="s">
        <v>454</v>
      </c>
      <c r="J259" s="2" t="s">
        <v>596</v>
      </c>
      <c r="K259" s="2" t="s">
        <v>636</v>
      </c>
      <c r="L259" s="2">
        <f>IFERROR(VLOOKUP($H259,ESPN!$B$2:$G$251,5,FALSE),"ERROR")</f>
        <v>38</v>
      </c>
      <c r="M259" s="2">
        <f>IFERROR(VLOOKUP($H259,ESPN!$B$2:$G$251,6,FALSE),"")</f>
        <v>211</v>
      </c>
      <c r="N259" s="1">
        <v>0.59</v>
      </c>
      <c r="O259" t="str">
        <f>IFERROR(VLOOKUP($H259,BleacherGM!$B$2:$E$276,4,FALSE),"")</f>
        <v xml:space="preserve">  </v>
      </c>
    </row>
    <row r="260" spans="2:15">
      <c r="B260" s="2">
        <f>IFERROR(VLOOKUP($H260,ESPN!$B$2:$G$251,2,FALSE),"")</f>
        <v>211</v>
      </c>
      <c r="C260" s="2">
        <f>IFERROR(VLOOKUP($H260,RotoChamp!$B$3:$F$302,2,FALSE),"")</f>
        <v>284</v>
      </c>
      <c r="D260" s="2">
        <f>IFERROR(VLOOKUP($H260,RotoSummit!$B$4:$G$253,2,FALSE),"")</f>
        <v>213</v>
      </c>
      <c r="E260" s="2" t="str">
        <f>IFERROR(VLOOKUP($H260,BleacherGM!$B$2:$E$276,2,FALSE),"")</f>
        <v/>
      </c>
      <c r="F260" s="3">
        <f t="shared" si="6"/>
        <v>236</v>
      </c>
      <c r="G260" s="7">
        <f t="shared" si="7"/>
        <v>256</v>
      </c>
      <c r="H260" s="8" t="s">
        <v>237</v>
      </c>
      <c r="J260" s="2" t="s">
        <v>596</v>
      </c>
      <c r="K260" s="2" t="s">
        <v>499</v>
      </c>
      <c r="L260" s="2">
        <f>IFERROR(VLOOKUP($H260,ESPN!$B$2:$G$251,5,FALSE),"ERROR")</f>
        <v>23</v>
      </c>
      <c r="M260" s="2">
        <f>IFERROR(VLOOKUP($H260,ESPN!$B$2:$G$251,6,FALSE),"")</f>
        <v>192</v>
      </c>
      <c r="N260" s="1">
        <v>-1.8</v>
      </c>
      <c r="O260" t="str">
        <f>IFERROR(VLOOKUP($H260,BleacherGM!$B$2:$E$276,4,FALSE),"")</f>
        <v/>
      </c>
    </row>
    <row r="261" spans="2:15">
      <c r="B261" s="2">
        <v>251</v>
      </c>
      <c r="C261" s="2">
        <f>IFERROR(VLOOKUP($H261,RotoChamp!$B$3:$F$302,2,FALSE),"")</f>
        <v>206</v>
      </c>
      <c r="D261" s="2">
        <v>251</v>
      </c>
      <c r="E261" s="2" t="str">
        <f>IFERROR(VLOOKUP($H261,BleacherGM!$B$2:$E$276,2,FALSE),"")</f>
        <v/>
      </c>
      <c r="F261" s="3">
        <f t="shared" ref="F261:F324" si="8">AVERAGE(B261:E261)</f>
        <v>236</v>
      </c>
      <c r="G261" s="7">
        <f t="shared" ref="G261:G324" si="9">ROW()-4</f>
        <v>257</v>
      </c>
      <c r="H261" s="8" t="s">
        <v>397</v>
      </c>
      <c r="J261" s="2" t="s">
        <v>682</v>
      </c>
      <c r="K261" s="2" t="s">
        <v>647</v>
      </c>
      <c r="M261" s="2" t="str">
        <f>IFERROR(VLOOKUP($H261,ESPN!$B$2:$G$251,6,FALSE),"")</f>
        <v/>
      </c>
      <c r="N261" s="1">
        <v>3.12</v>
      </c>
      <c r="O261" t="str">
        <f>IFERROR(VLOOKUP($H261,BleacherGM!$B$2:$E$276,4,FALSE),"")</f>
        <v/>
      </c>
    </row>
    <row r="262" spans="2:15">
      <c r="B262" s="2">
        <f>IFERROR(VLOOKUP($H262,ESPN!$B$2:$G$251,2,FALSE),"")</f>
        <v>249</v>
      </c>
      <c r="C262" s="2">
        <f>IFERROR(VLOOKUP($H262,RotoChamp!$B$3:$F$302,2,FALSE),"")</f>
        <v>210</v>
      </c>
      <c r="D262" s="2">
        <v>251</v>
      </c>
      <c r="E262" s="2" t="str">
        <f>IFERROR(VLOOKUP($H262,BleacherGM!$B$2:$E$276,2,FALSE),"")</f>
        <v/>
      </c>
      <c r="F262" s="3">
        <f t="shared" si="8"/>
        <v>236.66666666666666</v>
      </c>
      <c r="G262" s="7">
        <f t="shared" si="9"/>
        <v>258</v>
      </c>
      <c r="H262" s="8" t="s">
        <v>401</v>
      </c>
      <c r="J262" s="2" t="s">
        <v>682</v>
      </c>
      <c r="K262" s="2" t="s">
        <v>640</v>
      </c>
      <c r="L262" s="2">
        <f>IFERROR(VLOOKUP($H262,ESPN!$B$2:$G$251,5,FALSE),"ERROR")</f>
        <v>27</v>
      </c>
      <c r="M262" s="2">
        <f>IFERROR(VLOOKUP($H262,ESPN!$B$2:$G$251,6,FALSE),"")</f>
        <v>149</v>
      </c>
      <c r="N262" s="1">
        <v>3.04</v>
      </c>
      <c r="O262" t="str">
        <f>IFERROR(VLOOKUP($H262,BleacherGM!$B$2:$E$276,4,FALSE),"")</f>
        <v/>
      </c>
    </row>
    <row r="263" spans="2:15">
      <c r="B263" s="2">
        <v>251</v>
      </c>
      <c r="C263" s="2">
        <f>IFERROR(VLOOKUP($H263,RotoChamp!$B$3:$F$302,2,FALSE),"")</f>
        <v>215</v>
      </c>
      <c r="D263" s="2">
        <f>IFERROR(VLOOKUP($H263,RotoSummit!$B$4:$G$253,2,FALSE),"")</f>
        <v>246</v>
      </c>
      <c r="E263" s="2" t="str">
        <f>IFERROR(VLOOKUP($H263,BleacherGM!$B$2:$E$276,2,FALSE),"")</f>
        <v/>
      </c>
      <c r="F263" s="3">
        <f t="shared" si="8"/>
        <v>237.33333333333334</v>
      </c>
      <c r="G263" s="7">
        <f t="shared" si="9"/>
        <v>259</v>
      </c>
      <c r="H263" s="8" t="s">
        <v>406</v>
      </c>
      <c r="J263" s="2" t="s">
        <v>609</v>
      </c>
      <c r="K263" s="2" t="s">
        <v>692</v>
      </c>
      <c r="M263" s="2" t="str">
        <f>IFERROR(VLOOKUP($H263,ESPN!$B$2:$G$251,6,FALSE),"")</f>
        <v/>
      </c>
      <c r="N263" s="1">
        <v>2.67</v>
      </c>
      <c r="O263" t="str">
        <f>IFERROR(VLOOKUP($H263,BleacherGM!$B$2:$E$276,4,FALSE),"")</f>
        <v/>
      </c>
    </row>
    <row r="264" spans="2:15">
      <c r="B264" s="2">
        <f>IFERROR(VLOOKUP($H264,ESPN!$B$2:$G$251,2,FALSE),"")</f>
        <v>224</v>
      </c>
      <c r="C264" s="2">
        <f>IFERROR(VLOOKUP($H264,RotoChamp!$B$3:$F$302,2,FALSE),"")</f>
        <v>292</v>
      </c>
      <c r="D264" s="2">
        <v>251</v>
      </c>
      <c r="E264" s="2">
        <f>IFERROR(VLOOKUP($H264,BleacherGM!$B$2:$E$276,2,FALSE),"")</f>
        <v>183</v>
      </c>
      <c r="F264" s="3">
        <f t="shared" si="8"/>
        <v>237.5</v>
      </c>
      <c r="G264" s="7">
        <f t="shared" si="9"/>
        <v>260</v>
      </c>
      <c r="H264" s="8" t="s">
        <v>245</v>
      </c>
      <c r="J264" s="2" t="s">
        <v>609</v>
      </c>
      <c r="K264" s="2" t="s">
        <v>573</v>
      </c>
      <c r="L264" s="2">
        <f>IFERROR(VLOOKUP($H264,ESPN!$B$2:$G$251,5,FALSE),"ERROR")</f>
        <v>27</v>
      </c>
      <c r="M264" s="2">
        <f>IFERROR(VLOOKUP($H264,ESPN!$B$2:$G$251,6,FALSE),"")</f>
        <v>262</v>
      </c>
      <c r="N264" s="1">
        <v>-2.4700000000000002</v>
      </c>
      <c r="O264" t="str">
        <f>IFERROR(VLOOKUP($H264,BleacherGM!$B$2:$E$276,4,FALSE),"")</f>
        <v xml:space="preserve">   </v>
      </c>
    </row>
    <row r="265" spans="2:15">
      <c r="B265" s="2">
        <v>251</v>
      </c>
      <c r="C265" s="2">
        <f>IFERROR(VLOOKUP($H265,RotoChamp!$B$3:$F$302,2,FALSE),"")</f>
        <v>227</v>
      </c>
      <c r="D265" s="2">
        <f>IFERROR(VLOOKUP($H265,RotoSummit!$B$4:$G$253,2,FALSE),"")</f>
        <v>235</v>
      </c>
      <c r="E265" s="2" t="str">
        <f>IFERROR(VLOOKUP($H265,BleacherGM!$B$2:$E$276,2,FALSE),"")</f>
        <v/>
      </c>
      <c r="F265" s="3">
        <f t="shared" si="8"/>
        <v>237.66666666666666</v>
      </c>
      <c r="G265" s="7">
        <f t="shared" si="9"/>
        <v>261</v>
      </c>
      <c r="H265" s="8" t="s">
        <v>419</v>
      </c>
      <c r="J265" s="2" t="s">
        <v>682</v>
      </c>
      <c r="K265" s="2" t="s">
        <v>594</v>
      </c>
      <c r="M265" s="2" t="str">
        <f>IFERROR(VLOOKUP($H265,ESPN!$B$2:$G$251,6,FALSE),"")</f>
        <v/>
      </c>
      <c r="N265" s="1">
        <v>1.98</v>
      </c>
      <c r="O265" t="str">
        <f>IFERROR(VLOOKUP($H265,BleacherGM!$B$2:$E$276,4,FALSE),"")</f>
        <v/>
      </c>
    </row>
    <row r="266" spans="2:15">
      <c r="B266" s="2">
        <v>251</v>
      </c>
      <c r="C266" s="2">
        <f>IFERROR(VLOOKUP($H266,RotoChamp!$B$3:$F$302,2,FALSE),"")</f>
        <v>211</v>
      </c>
      <c r="D266" s="2">
        <v>251</v>
      </c>
      <c r="E266" s="2" t="str">
        <f>IFERROR(VLOOKUP($H266,BleacherGM!$B$2:$E$276,2,FALSE),"")</f>
        <v/>
      </c>
      <c r="F266" s="3">
        <f t="shared" si="8"/>
        <v>237.66666666666666</v>
      </c>
      <c r="G266" s="7">
        <f t="shared" si="9"/>
        <v>262</v>
      </c>
      <c r="H266" s="8" t="s">
        <v>402</v>
      </c>
      <c r="J266" s="2" t="s">
        <v>609</v>
      </c>
      <c r="K266" s="2" t="s">
        <v>692</v>
      </c>
      <c r="M266" s="2" t="str">
        <f>IFERROR(VLOOKUP($H266,ESPN!$B$2:$G$251,6,FALSE),"")</f>
        <v/>
      </c>
      <c r="N266" s="1">
        <v>3</v>
      </c>
      <c r="O266" t="str">
        <f>IFERROR(VLOOKUP($H266,BleacherGM!$B$2:$E$276,4,FALSE),"")</f>
        <v/>
      </c>
    </row>
    <row r="267" spans="2:15">
      <c r="B267" s="2">
        <f>IFERROR(VLOOKUP($H267,ESPN!$B$2:$G$251,2,FALSE),"")</f>
        <v>191</v>
      </c>
      <c r="C267" s="2">
        <f>IFERROR(VLOOKUP($H267,RotoChamp!$B$3:$F$302,2,FALSE),"")</f>
        <v>286</v>
      </c>
      <c r="D267" s="2">
        <v>251</v>
      </c>
      <c r="E267" s="2">
        <f>IFERROR(VLOOKUP($H267,BleacherGM!$B$2:$E$276,2,FALSE),"")</f>
        <v>226</v>
      </c>
      <c r="F267" s="3">
        <f t="shared" si="8"/>
        <v>238.5</v>
      </c>
      <c r="G267" s="7">
        <f t="shared" si="9"/>
        <v>263</v>
      </c>
      <c r="H267" s="8" t="s">
        <v>239</v>
      </c>
      <c r="J267" s="2" t="s">
        <v>609</v>
      </c>
      <c r="K267" s="2" t="s">
        <v>532</v>
      </c>
      <c r="L267" s="2">
        <f>IFERROR(VLOOKUP($H267,ESPN!$B$2:$G$251,5,FALSE),"ERROR")</f>
        <v>24</v>
      </c>
      <c r="M267" s="2">
        <f>IFERROR(VLOOKUP($H267,ESPN!$B$2:$G$251,6,FALSE),"")</f>
        <v>328</v>
      </c>
      <c r="N267" s="1">
        <v>-1.9</v>
      </c>
      <c r="O267" t="str">
        <f>IFERROR(VLOOKUP($H267,BleacherGM!$B$2:$E$276,4,FALSE),"")</f>
        <v xml:space="preserve">   </v>
      </c>
    </row>
    <row r="268" spans="2:15">
      <c r="B268" s="2">
        <f>IFERROR(VLOOKUP($H268,ESPN!$B$2:$G$251,2,FALSE),"")</f>
        <v>228</v>
      </c>
      <c r="C268" s="2" t="str">
        <f>IFERROR(VLOOKUP($H268,RotoChamp!$B$3:$F$302,2,FALSE),"")</f>
        <v/>
      </c>
      <c r="D268" s="2">
        <v>251</v>
      </c>
      <c r="E268" s="2" t="str">
        <f>IFERROR(VLOOKUP($H268,BleacherGM!$B$2:$E$276,2,FALSE),"")</f>
        <v/>
      </c>
      <c r="F268" s="3">
        <f t="shared" si="8"/>
        <v>239.5</v>
      </c>
      <c r="G268" s="7">
        <f t="shared" si="9"/>
        <v>264</v>
      </c>
      <c r="H268" s="8" t="s">
        <v>339</v>
      </c>
      <c r="J268" s="2" t="str">
        <f>IFERROR(VLOOKUP($H268,ESPN!$B$2:$G$251,4,FALSE),"")</f>
        <v xml:space="preserve">SP </v>
      </c>
      <c r="K268" s="2" t="str">
        <f>IFERROR(VLOOKUP($H268,ESPN!$B$2:$G$251,3,FALSE),"")</f>
        <v xml:space="preserve">Bal </v>
      </c>
      <c r="L268" s="2">
        <f>IFERROR(VLOOKUP($H268,ESPN!$B$2:$G$251,5,FALSE),"")</f>
        <v>24</v>
      </c>
      <c r="M268" s="2">
        <f>IFERROR(VLOOKUP($H268,ESPN!$B$2:$G$251,6,FALSE),"")</f>
        <v>488</v>
      </c>
      <c r="O268" t="str">
        <f>IFERROR(VLOOKUP($H268,BleacherGM!$B$2:$E$276,4,FALSE),"")</f>
        <v/>
      </c>
    </row>
    <row r="269" spans="2:15">
      <c r="B269" s="2">
        <v>251</v>
      </c>
      <c r="C269" s="2">
        <f>IFERROR(VLOOKUP($H269,RotoChamp!$B$3:$F$302,2,FALSE),"")</f>
        <v>218</v>
      </c>
      <c r="D269" s="2">
        <v>251</v>
      </c>
      <c r="E269" s="2" t="str">
        <f>IFERROR(VLOOKUP($H269,BleacherGM!$B$2:$E$276,2,FALSE),"")</f>
        <v/>
      </c>
      <c r="F269" s="3">
        <f t="shared" si="8"/>
        <v>240</v>
      </c>
      <c r="G269" s="7">
        <f t="shared" si="9"/>
        <v>265</v>
      </c>
      <c r="H269" s="8" t="s">
        <v>409</v>
      </c>
      <c r="J269" s="2" t="s">
        <v>596</v>
      </c>
      <c r="K269" s="2" t="s">
        <v>657</v>
      </c>
      <c r="M269" s="2" t="str">
        <f>IFERROR(VLOOKUP($H269,ESPN!$B$2:$G$251,6,FALSE),"")</f>
        <v/>
      </c>
      <c r="N269" s="1">
        <v>2.57</v>
      </c>
      <c r="O269" t="str">
        <f>IFERROR(VLOOKUP($H269,BleacherGM!$B$2:$E$276,4,FALSE),"")</f>
        <v/>
      </c>
    </row>
    <row r="270" spans="2:15">
      <c r="B270" s="2">
        <v>251</v>
      </c>
      <c r="C270" s="2">
        <f>IFERROR(VLOOKUP($H270,RotoChamp!$B$3:$F$302,2,FALSE),"")</f>
        <v>245</v>
      </c>
      <c r="D270" s="2">
        <v>251</v>
      </c>
      <c r="E270" s="2">
        <f>IFERROR(VLOOKUP($H270,BleacherGM!$B$2:$E$276,2,FALSE),"")</f>
        <v>214</v>
      </c>
      <c r="F270" s="3">
        <f t="shared" si="8"/>
        <v>240.25</v>
      </c>
      <c r="G270" s="7">
        <f t="shared" si="9"/>
        <v>266</v>
      </c>
      <c r="H270" s="8" t="s">
        <v>437</v>
      </c>
      <c r="J270" s="2" t="s">
        <v>607</v>
      </c>
      <c r="K270" s="2" t="s">
        <v>573</v>
      </c>
      <c r="M270" s="2" t="str">
        <f>IFERROR(VLOOKUP($H270,ESPN!$B$2:$G$251,6,FALSE),"")</f>
        <v/>
      </c>
      <c r="N270" s="1">
        <v>1</v>
      </c>
      <c r="O270" t="str">
        <f>IFERROR(VLOOKUP($H270,BleacherGM!$B$2:$E$276,4,FALSE),"")</f>
        <v xml:space="preserve">  </v>
      </c>
    </row>
    <row r="271" spans="2:15">
      <c r="B271" s="2">
        <v>251</v>
      </c>
      <c r="C271" s="2">
        <f>IFERROR(VLOOKUP($H271,RotoChamp!$B$3:$F$302,2,FALSE),"")</f>
        <v>219</v>
      </c>
      <c r="D271" s="2">
        <v>251</v>
      </c>
      <c r="E271" s="2" t="str">
        <f>IFERROR(VLOOKUP($H271,BleacherGM!$B$2:$E$276,2,FALSE),"")</f>
        <v/>
      </c>
      <c r="F271" s="3">
        <f t="shared" si="8"/>
        <v>240.33333333333334</v>
      </c>
      <c r="G271" s="7">
        <f t="shared" si="9"/>
        <v>267</v>
      </c>
      <c r="H271" s="8" t="s">
        <v>410</v>
      </c>
      <c r="J271" s="2" t="s">
        <v>596</v>
      </c>
      <c r="K271" s="2" t="s">
        <v>615</v>
      </c>
      <c r="M271" s="2" t="str">
        <f>IFERROR(VLOOKUP($H271,ESPN!$B$2:$G$251,6,FALSE),"")</f>
        <v/>
      </c>
      <c r="N271" s="1">
        <v>2.57</v>
      </c>
      <c r="O271" t="str">
        <f>IFERROR(VLOOKUP($H271,BleacherGM!$B$2:$E$276,4,FALSE),"")</f>
        <v/>
      </c>
    </row>
    <row r="272" spans="2:15">
      <c r="B272" s="2">
        <v>251</v>
      </c>
      <c r="C272" s="2">
        <f>IFERROR(VLOOKUP($H272,RotoChamp!$B$3:$F$302,2,FALSE),"")</f>
        <v>220</v>
      </c>
      <c r="D272" s="2">
        <v>251</v>
      </c>
      <c r="E272" s="2" t="str">
        <f>IFERROR(VLOOKUP($H272,BleacherGM!$B$2:$E$276,2,FALSE),"")</f>
        <v/>
      </c>
      <c r="F272" s="3">
        <f t="shared" si="8"/>
        <v>240.66666666666666</v>
      </c>
      <c r="G272" s="7">
        <f t="shared" si="9"/>
        <v>268</v>
      </c>
      <c r="H272" s="8" t="s">
        <v>411</v>
      </c>
      <c r="J272" s="2" t="s">
        <v>682</v>
      </c>
      <c r="K272" s="2" t="s">
        <v>663</v>
      </c>
      <c r="M272" s="2" t="str">
        <f>IFERROR(VLOOKUP($H272,ESPN!$B$2:$G$251,6,FALSE),"")</f>
        <v/>
      </c>
      <c r="N272" s="1">
        <v>2.5099999999999998</v>
      </c>
      <c r="O272" t="str">
        <f>IFERROR(VLOOKUP($H272,BleacherGM!$B$2:$E$276,4,FALSE),"")</f>
        <v/>
      </c>
    </row>
    <row r="273" spans="2:16">
      <c r="B273" s="2">
        <v>251</v>
      </c>
      <c r="C273" s="2">
        <f>IFERROR(VLOOKUP($H273,RotoChamp!$B$3:$F$302,2,FALSE),"")</f>
        <v>196</v>
      </c>
      <c r="D273" s="2">
        <v>251</v>
      </c>
      <c r="E273" s="2">
        <f>IFERROR(VLOOKUP($H273,BleacherGM!$B$2:$E$276,2,FALSE),"")</f>
        <v>265</v>
      </c>
      <c r="F273" s="3">
        <f t="shared" si="8"/>
        <v>240.75</v>
      </c>
      <c r="G273" s="7">
        <f t="shared" si="9"/>
        <v>269</v>
      </c>
      <c r="H273" s="8" t="s">
        <v>387</v>
      </c>
      <c r="J273" s="2" t="s">
        <v>609</v>
      </c>
      <c r="K273" s="2" t="s">
        <v>613</v>
      </c>
      <c r="M273" s="2" t="str">
        <f>IFERROR(VLOOKUP($H273,ESPN!$B$2:$G$251,6,FALSE),"")</f>
        <v/>
      </c>
      <c r="N273" s="1">
        <v>4.47</v>
      </c>
      <c r="O273" t="str">
        <f>IFERROR(VLOOKUP($H273,BleacherGM!$B$2:$E$276,4,FALSE),"")</f>
        <v xml:space="preserve">   </v>
      </c>
    </row>
    <row r="274" spans="2:16">
      <c r="B274" s="2">
        <f>IFERROR(VLOOKUP($H274,ESPN!$B$2:$G$251,2,FALSE),"")</f>
        <v>231</v>
      </c>
      <c r="C274" s="2" t="str">
        <f>IFERROR(VLOOKUP($H274,RotoChamp!$B$3:$F$302,2,FALSE),"")</f>
        <v/>
      </c>
      <c r="D274" s="2">
        <v>251</v>
      </c>
      <c r="E274" s="2" t="str">
        <f>IFERROR(VLOOKUP($H274,BleacherGM!$B$2:$E$276,2,FALSE),"")</f>
        <v/>
      </c>
      <c r="F274" s="3">
        <f t="shared" si="8"/>
        <v>241</v>
      </c>
      <c r="G274" s="7">
        <f t="shared" si="9"/>
        <v>270</v>
      </c>
      <c r="H274" s="8" t="s">
        <v>340</v>
      </c>
      <c r="J274" s="2" t="str">
        <f>IFERROR(VLOOKUP($H274,ESPN!$B$2:$G$251,4,FALSE),"")</f>
        <v xml:space="preserve">DH </v>
      </c>
      <c r="K274" s="2" t="str">
        <f>IFERROR(VLOOKUP($H274,ESPN!$B$2:$G$251,3,FALSE),"")</f>
        <v xml:space="preserve">FA </v>
      </c>
      <c r="L274" s="2">
        <f>IFERROR(VLOOKUP($H274,ESPN!$B$2:$G$251,5,FALSE),"")</f>
        <v>37</v>
      </c>
      <c r="M274" s="2">
        <f>IFERROR(VLOOKUP($H274,ESPN!$B$2:$G$251,6,FALSE),"")</f>
        <v>167</v>
      </c>
      <c r="O274" t="str">
        <f>IFERROR(VLOOKUP($H274,BleacherGM!$B$2:$E$276,4,FALSE),"")</f>
        <v/>
      </c>
    </row>
    <row r="275" spans="2:16">
      <c r="B275" s="2">
        <v>251</v>
      </c>
      <c r="C275" s="2">
        <f>IFERROR(VLOOKUP($H275,RotoChamp!$B$3:$F$302,2,FALSE),"")</f>
        <v>233</v>
      </c>
      <c r="D275" s="2">
        <v>251</v>
      </c>
      <c r="E275" s="2">
        <f>IFERROR(VLOOKUP($H275,BleacherGM!$B$2:$E$276,2,FALSE),"")</f>
        <v>229</v>
      </c>
      <c r="F275" s="3">
        <f t="shared" si="8"/>
        <v>241</v>
      </c>
      <c r="G275" s="7">
        <f t="shared" si="9"/>
        <v>271</v>
      </c>
      <c r="H275" s="8" t="s">
        <v>425</v>
      </c>
      <c r="J275" s="2" t="s">
        <v>682</v>
      </c>
      <c r="K275" s="2" t="s">
        <v>619</v>
      </c>
      <c r="M275" s="2" t="str">
        <f>IFERROR(VLOOKUP($H275,ESPN!$B$2:$G$251,6,FALSE),"")</f>
        <v/>
      </c>
      <c r="N275" s="1">
        <v>1.65</v>
      </c>
      <c r="O275" t="str">
        <f>IFERROR(VLOOKUP($H275,BleacherGM!$B$2:$E$276,4,FALSE),"")</f>
        <v xml:space="preserve">   </v>
      </c>
    </row>
    <row r="276" spans="2:16">
      <c r="B276" s="2">
        <f>IFERROR(VLOOKUP($H276,ESPN!$B$2:$G$251,2,FALSE),"")</f>
        <v>216</v>
      </c>
      <c r="C276" s="2">
        <f>IFERROR(VLOOKUP($H276,RotoChamp!$B$3:$F$302,2,FALSE),"")</f>
        <v>254</v>
      </c>
      <c r="D276" s="2">
        <f>IFERROR(VLOOKUP($H276,RotoSummit!$B$4:$G$253,2,FALSE),"")</f>
        <v>233</v>
      </c>
      <c r="E276" s="2">
        <f>IFERROR(VLOOKUP($H276,BleacherGM!$B$2:$E$276,2,FALSE),"")</f>
        <v>262</v>
      </c>
      <c r="F276" s="3">
        <f t="shared" si="8"/>
        <v>241.25</v>
      </c>
      <c r="G276" s="7">
        <f t="shared" si="9"/>
        <v>272</v>
      </c>
      <c r="H276" s="8" t="s">
        <v>446</v>
      </c>
      <c r="J276" s="2" t="s">
        <v>609</v>
      </c>
      <c r="K276" s="2" t="s">
        <v>652</v>
      </c>
      <c r="L276" s="2">
        <f>IFERROR(VLOOKUP($H276,ESPN!$B$2:$G$251,5,FALSE),"ERROR")</f>
        <v>29</v>
      </c>
      <c r="M276" s="2">
        <f>IFERROR(VLOOKUP($H276,ESPN!$B$2:$G$251,6,FALSE),"")</f>
        <v>194</v>
      </c>
      <c r="N276" s="1">
        <v>0.92</v>
      </c>
      <c r="O276" t="str">
        <f>IFERROR(VLOOKUP($H276,BleacherGM!$B$2:$E$276,4,FALSE),"")</f>
        <v xml:space="preserve">   </v>
      </c>
    </row>
    <row r="277" spans="2:16">
      <c r="B277" s="2">
        <v>251</v>
      </c>
      <c r="C277" s="2">
        <f>IFERROR(VLOOKUP($H277,RotoChamp!$B$3:$F$302,2,FALSE),"")</f>
        <v>223</v>
      </c>
      <c r="D277" s="2">
        <v>251</v>
      </c>
      <c r="E277" s="2" t="str">
        <f>IFERROR(VLOOKUP($H277,BleacherGM!$B$2:$E$276,2,FALSE),"")</f>
        <v/>
      </c>
      <c r="F277" s="3">
        <f t="shared" si="8"/>
        <v>241.66666666666666</v>
      </c>
      <c r="G277" s="7">
        <f t="shared" si="9"/>
        <v>273</v>
      </c>
      <c r="H277" s="8" t="s">
        <v>415</v>
      </c>
      <c r="J277" s="2" t="s">
        <v>609</v>
      </c>
      <c r="K277" s="2" t="s">
        <v>623</v>
      </c>
      <c r="M277" s="2" t="str">
        <f>IFERROR(VLOOKUP($H277,ESPN!$B$2:$G$251,6,FALSE),"")</f>
        <v/>
      </c>
      <c r="N277" s="1">
        <v>2.31</v>
      </c>
      <c r="O277" t="str">
        <f>IFERROR(VLOOKUP($H277,BleacherGM!$B$2:$E$276,4,FALSE),"")</f>
        <v/>
      </c>
    </row>
    <row r="278" spans="2:16">
      <c r="B278" s="2">
        <v>251</v>
      </c>
      <c r="C278" s="2">
        <f>IFERROR(VLOOKUP($H278,RotoChamp!$B$3:$F$302,2,FALSE),"")</f>
        <v>224</v>
      </c>
      <c r="D278" s="2">
        <v>251</v>
      </c>
      <c r="E278" s="2" t="str">
        <f>IFERROR(VLOOKUP($H278,BleacherGM!$B$2:$E$276,2,FALSE),"")</f>
        <v/>
      </c>
      <c r="F278" s="3">
        <f t="shared" si="8"/>
        <v>242</v>
      </c>
      <c r="G278" s="7">
        <f t="shared" si="9"/>
        <v>274</v>
      </c>
      <c r="H278" s="8" t="s">
        <v>416</v>
      </c>
      <c r="J278" s="2" t="s">
        <v>682</v>
      </c>
      <c r="K278" s="2" t="s">
        <v>615</v>
      </c>
      <c r="M278" s="2" t="str">
        <f>IFERROR(VLOOKUP($H278,ESPN!$B$2:$G$251,6,FALSE),"")</f>
        <v/>
      </c>
      <c r="N278" s="1">
        <v>2.1800000000000002</v>
      </c>
      <c r="O278" t="str">
        <f>IFERROR(VLOOKUP($H278,BleacherGM!$B$2:$E$276,4,FALSE),"")</f>
        <v/>
      </c>
    </row>
    <row r="279" spans="2:16">
      <c r="B279" s="2">
        <f>IFERROR(VLOOKUP($H279,ESPN!$B$2:$G$251,2,FALSE),"")</f>
        <v>234</v>
      </c>
      <c r="C279" s="2" t="str">
        <f>IFERROR(VLOOKUP($H279,RotoChamp!$B$3:$F$302,2,FALSE),"")</f>
        <v/>
      </c>
      <c r="D279" s="2">
        <v>251</v>
      </c>
      <c r="E279" s="2" t="str">
        <f>IFERROR(VLOOKUP($H279,BleacherGM!$B$2:$E$276,2,FALSE),"")</f>
        <v/>
      </c>
      <c r="F279" s="3">
        <f t="shared" si="8"/>
        <v>242.5</v>
      </c>
      <c r="G279" s="7">
        <f t="shared" si="9"/>
        <v>275</v>
      </c>
      <c r="H279" s="8" t="s">
        <v>343</v>
      </c>
      <c r="J279" s="2" t="str">
        <f>IFERROR(VLOOKUP($H279,ESPN!$B$2:$G$251,4,FALSE),"")</f>
        <v xml:space="preserve">1B/OF </v>
      </c>
      <c r="K279" s="2" t="str">
        <f>IFERROR(VLOOKUP($H279,ESPN!$B$2:$G$251,3,FALSE),"")</f>
        <v xml:space="preserve">Tex </v>
      </c>
      <c r="L279" s="2">
        <f>IFERROR(VLOOKUP($H279,ESPN!$B$2:$G$251,5,FALSE),"")</f>
        <v>26</v>
      </c>
      <c r="M279" s="2">
        <f>IFERROR(VLOOKUP($H279,ESPN!$B$2:$G$251,6,FALSE),"")</f>
        <v>273</v>
      </c>
      <c r="O279" t="str">
        <f>IFERROR(VLOOKUP($H279,BleacherGM!$B$2:$E$276,4,FALSE),"")</f>
        <v/>
      </c>
    </row>
    <row r="280" spans="2:16">
      <c r="B280" s="2">
        <f>IFERROR(VLOOKUP($H280,ESPN!$B$2:$G$251,2,FALSE),"")</f>
        <v>237</v>
      </c>
      <c r="C280" s="2" t="str">
        <f>IFERROR(VLOOKUP($H280,RotoChamp!$B$3:$F$302,2,FALSE),"")</f>
        <v/>
      </c>
      <c r="D280" s="2">
        <v>251</v>
      </c>
      <c r="E280" s="2" t="str">
        <f>IFERROR(VLOOKUP($H280,BleacherGM!$B$2:$E$276,2,FALSE),"")</f>
        <v/>
      </c>
      <c r="F280" s="3">
        <f t="shared" si="8"/>
        <v>244</v>
      </c>
      <c r="G280" s="7">
        <f t="shared" si="9"/>
        <v>276</v>
      </c>
      <c r="H280" s="8" t="s">
        <v>344</v>
      </c>
      <c r="J280" s="2" t="str">
        <f>IFERROR(VLOOKUP($H280,ESPN!$B$2:$G$251,4,FALSE),"")</f>
        <v xml:space="preserve">3B </v>
      </c>
      <c r="K280" s="2" t="str">
        <f>IFERROR(VLOOKUP($H280,ESPN!$B$2:$G$251,3,FALSE),"")</f>
        <v xml:space="preserve">Pit </v>
      </c>
      <c r="L280" s="2">
        <f>IFERROR(VLOOKUP($H280,ESPN!$B$2:$G$251,5,FALSE),"")</f>
        <v>25</v>
      </c>
      <c r="M280" s="2">
        <f>IFERROR(VLOOKUP($H280,ESPN!$B$2:$G$251,6,FALSE),"")</f>
        <v>1104</v>
      </c>
      <c r="O280" t="str">
        <f>IFERROR(VLOOKUP($H280,BleacherGM!$B$2:$E$276,4,FALSE),"")</f>
        <v/>
      </c>
    </row>
    <row r="281" spans="2:16">
      <c r="B281" s="2">
        <v>251</v>
      </c>
      <c r="C281" s="2">
        <f>IFERROR(VLOOKUP($H281,RotoChamp!$B$3:$F$302,2,FALSE),"")</f>
        <v>230</v>
      </c>
      <c r="D281" s="2">
        <v>251</v>
      </c>
      <c r="E281" s="2" t="str">
        <f>IFERROR(VLOOKUP($H281,BleacherGM!$B$2:$E$276,2,FALSE),"")</f>
        <v/>
      </c>
      <c r="F281" s="3">
        <f t="shared" si="8"/>
        <v>244</v>
      </c>
      <c r="G281" s="7">
        <f t="shared" si="9"/>
        <v>277</v>
      </c>
      <c r="H281" s="8" t="s">
        <v>422</v>
      </c>
      <c r="J281" s="2" t="s">
        <v>609</v>
      </c>
      <c r="K281" s="2" t="s">
        <v>594</v>
      </c>
      <c r="M281" s="2" t="str">
        <f>IFERROR(VLOOKUP($H281,ESPN!$B$2:$G$251,6,FALSE),"")</f>
        <v/>
      </c>
      <c r="N281" s="1">
        <v>1.94</v>
      </c>
      <c r="O281" t="str">
        <f>IFERROR(VLOOKUP($H281,BleacherGM!$B$2:$E$276,4,FALSE),"")</f>
        <v/>
      </c>
    </row>
    <row r="282" spans="2:16">
      <c r="B282" s="2">
        <v>251</v>
      </c>
      <c r="C282" s="2">
        <f>IFERROR(VLOOKUP($H282,RotoChamp!$B$3:$F$302,2,FALSE),"")</f>
        <v>232</v>
      </c>
      <c r="D282" s="2">
        <v>251</v>
      </c>
      <c r="E282" s="2" t="str">
        <f>IFERROR(VLOOKUP($H282,BleacherGM!$B$2:$E$276,2,FALSE),"")</f>
        <v/>
      </c>
      <c r="F282" s="3">
        <f t="shared" si="8"/>
        <v>244.66666666666666</v>
      </c>
      <c r="G282" s="7">
        <f t="shared" si="9"/>
        <v>278</v>
      </c>
      <c r="H282" s="8" t="s">
        <v>424</v>
      </c>
      <c r="J282" s="2" t="s">
        <v>596</v>
      </c>
      <c r="K282" s="2" t="s">
        <v>573</v>
      </c>
      <c r="M282" s="2" t="str">
        <f>IFERROR(VLOOKUP($H282,ESPN!$B$2:$G$251,6,FALSE),"")</f>
        <v/>
      </c>
      <c r="N282" s="1">
        <v>1.66</v>
      </c>
      <c r="O282" t="str">
        <f>IFERROR(VLOOKUP($H282,BleacherGM!$B$2:$E$276,4,FALSE),"")</f>
        <v/>
      </c>
    </row>
    <row r="283" spans="2:16">
      <c r="B283" s="2">
        <f>IFERROR(VLOOKUP($H283,ESPN!$B$2:$G$251,2,FALSE),"")</f>
        <v>219</v>
      </c>
      <c r="C283" s="2">
        <f>IFERROR(VLOOKUP($H283,RotoChamp!$B$3:$F$302,2,FALSE),"")</f>
        <v>252</v>
      </c>
      <c r="D283" s="2">
        <v>251</v>
      </c>
      <c r="E283" s="2">
        <f>IFERROR(VLOOKUP($H283,BleacherGM!$B$2:$E$276,2,FALSE),"")</f>
        <v>257</v>
      </c>
      <c r="F283" s="3">
        <f t="shared" si="8"/>
        <v>244.75</v>
      </c>
      <c r="G283" s="7">
        <f t="shared" si="9"/>
        <v>279</v>
      </c>
      <c r="H283" s="8" t="s">
        <v>444</v>
      </c>
      <c r="J283" s="2" t="s">
        <v>604</v>
      </c>
      <c r="K283" s="2" t="s">
        <v>619</v>
      </c>
      <c r="L283" s="2">
        <f>IFERROR(VLOOKUP($H283,ESPN!$B$2:$G$251,5,FALSE),"ERROR")</f>
        <v>26</v>
      </c>
      <c r="M283" s="2">
        <f>IFERROR(VLOOKUP($H283,ESPN!$B$2:$G$251,6,FALSE),"")</f>
        <v>186</v>
      </c>
      <c r="N283" s="1">
        <v>1</v>
      </c>
      <c r="O283" t="str">
        <f>IFERROR(VLOOKUP($H283,BleacherGM!$B$2:$E$276,4,FALSE),"")</f>
        <v xml:space="preserve">  </v>
      </c>
    </row>
    <row r="284" spans="2:16">
      <c r="B284" s="2">
        <v>251</v>
      </c>
      <c r="C284" s="2">
        <f>IFERROR(VLOOKUP($H284,RotoChamp!$B$3:$F$302,2,FALSE),"")</f>
        <v>234</v>
      </c>
      <c r="D284" s="2">
        <v>251</v>
      </c>
      <c r="E284" s="2" t="str">
        <f>IFERROR(VLOOKUP($H284,BleacherGM!$B$2:$E$276,2,FALSE),"")</f>
        <v/>
      </c>
      <c r="F284" s="3">
        <f t="shared" si="8"/>
        <v>245.33333333333334</v>
      </c>
      <c r="G284" s="7">
        <f t="shared" si="9"/>
        <v>280</v>
      </c>
      <c r="H284" s="8" t="s">
        <v>426</v>
      </c>
      <c r="J284" s="2" t="s">
        <v>607</v>
      </c>
      <c r="K284" s="2" t="s">
        <v>626</v>
      </c>
      <c r="M284" s="2" t="str">
        <f>IFERROR(VLOOKUP($H284,ESPN!$B$2:$G$251,6,FALSE),"")</f>
        <v/>
      </c>
      <c r="N284" s="1">
        <v>1.62</v>
      </c>
      <c r="O284" t="str">
        <f>IFERROR(VLOOKUP($H284,BleacherGM!$B$2:$E$276,4,FALSE),"")</f>
        <v/>
      </c>
    </row>
    <row r="285" spans="2:16">
      <c r="B285" s="2">
        <f>IFERROR(VLOOKUP($H285,ESPN!$B$2:$G$251,2,FALSE),"")</f>
        <v>240</v>
      </c>
      <c r="C285" s="2" t="str">
        <f>IFERROR(VLOOKUP($H285,RotoChamp!$B$3:$F$302,2,FALSE),"")</f>
        <v/>
      </c>
      <c r="D285" s="2">
        <v>251</v>
      </c>
      <c r="E285" s="2" t="str">
        <f>IFERROR(VLOOKUP($H285,BleacherGM!$B$2:$E$276,2,FALSE),"")</f>
        <v/>
      </c>
      <c r="F285" s="3">
        <f t="shared" si="8"/>
        <v>245.5</v>
      </c>
      <c r="G285" s="7">
        <f t="shared" si="9"/>
        <v>281</v>
      </c>
      <c r="H285" s="8" t="s">
        <v>345</v>
      </c>
      <c r="J285" s="2" t="str">
        <f>IFERROR(VLOOKUP($H285,ESPN!$B$2:$G$251,4,FALSE),"")</f>
        <v xml:space="preserve">OF </v>
      </c>
      <c r="K285" s="2" t="str">
        <f>IFERROR(VLOOKUP($H285,ESPN!$B$2:$G$251,3,FALSE),"")</f>
        <v xml:space="preserve">Mil </v>
      </c>
      <c r="L285" s="2">
        <f>IFERROR(VLOOKUP($H285,ESPN!$B$2:$G$251,5,FALSE),"")</f>
        <v>31</v>
      </c>
      <c r="M285" s="2">
        <f>IFERROR(VLOOKUP($H285,ESPN!$B$2:$G$251,6,FALSE),"")</f>
        <v>208</v>
      </c>
      <c r="O285" t="str">
        <f>IFERROR(VLOOKUP($H285,BleacherGM!$B$2:$E$276,4,FALSE),"")</f>
        <v/>
      </c>
    </row>
    <row r="286" spans="2:16">
      <c r="B286" s="2">
        <v>251</v>
      </c>
      <c r="C286" s="2">
        <f>IFERROR(VLOOKUP($H286,RotoChamp!$B$3:$F$302,2,FALSE),"")</f>
        <v>239</v>
      </c>
      <c r="D286" s="2">
        <f>IFERROR(VLOOKUP($H286,RotoSummit!$B$4:$G$253,2,FALSE),"")</f>
        <v>247</v>
      </c>
      <c r="E286" s="2" t="str">
        <f>IFERROR(VLOOKUP($H286,BleacherGM!$B$2:$E$276,2,FALSE),"")</f>
        <v/>
      </c>
      <c r="F286" s="3">
        <f t="shared" si="8"/>
        <v>245.66666666666666</v>
      </c>
      <c r="G286" s="7">
        <f t="shared" si="9"/>
        <v>282</v>
      </c>
      <c r="H286" s="8" t="s">
        <v>431</v>
      </c>
      <c r="J286" s="2" t="s">
        <v>682</v>
      </c>
      <c r="K286" s="2" t="s">
        <v>657</v>
      </c>
      <c r="M286" s="2" t="str">
        <f>IFERROR(VLOOKUP($H286,ESPN!$B$2:$G$251,6,FALSE),"")</f>
        <v/>
      </c>
      <c r="N286" s="1">
        <v>1.29</v>
      </c>
      <c r="O286" t="str">
        <f>IFERROR(VLOOKUP($H286,BleacherGM!$B$2:$E$276,4,FALSE),"")</f>
        <v/>
      </c>
    </row>
    <row r="287" spans="2:16">
      <c r="B287" s="2">
        <v>251</v>
      </c>
      <c r="C287" s="2">
        <f>IFERROR(VLOOKUP($H287,RotoChamp!$B$3:$F$302,2,FALSE),"")</f>
        <v>238</v>
      </c>
      <c r="D287" s="2">
        <v>251</v>
      </c>
      <c r="E287" s="2" t="str">
        <f>IFERROR(VLOOKUP($H287,BleacherGM!$B$2:$E$276,2,FALSE),"")</f>
        <v/>
      </c>
      <c r="F287" s="3">
        <f t="shared" si="8"/>
        <v>246.66666666666666</v>
      </c>
      <c r="G287" s="7">
        <f t="shared" si="9"/>
        <v>283</v>
      </c>
      <c r="H287" s="8" t="s">
        <v>430</v>
      </c>
      <c r="J287" s="2" t="s">
        <v>682</v>
      </c>
      <c r="K287" s="2" t="s">
        <v>666</v>
      </c>
      <c r="M287" s="2" t="str">
        <f>IFERROR(VLOOKUP($H287,ESPN!$B$2:$G$251,6,FALSE),"")</f>
        <v/>
      </c>
      <c r="N287" s="1">
        <v>1.57</v>
      </c>
      <c r="O287" t="str">
        <f>IFERROR(VLOOKUP($H287,BleacherGM!$B$2:$E$276,4,FALSE),"")</f>
        <v/>
      </c>
    </row>
    <row r="288" spans="2:16">
      <c r="B288" s="2">
        <f>IFERROR(VLOOKUP($H288,ESPN!$B$2:$G$251,2,FALSE),"")</f>
        <v>245</v>
      </c>
      <c r="C288" s="2" t="str">
        <f>IFERROR(VLOOKUP($H288,RotoChamp!$B$3:$F$302,2,FALSE),"")</f>
        <v/>
      </c>
      <c r="D288" s="2">
        <v>251</v>
      </c>
      <c r="E288" s="2" t="str">
        <f>IFERROR(VLOOKUP($H288,BleacherGM!$B$2:$E$276,2,FALSE),"")</f>
        <v/>
      </c>
      <c r="F288" s="3">
        <f t="shared" si="8"/>
        <v>248</v>
      </c>
      <c r="G288" s="7">
        <f t="shared" si="9"/>
        <v>284</v>
      </c>
      <c r="H288" s="9" t="s">
        <v>348</v>
      </c>
      <c r="I288" s="6" t="s">
        <v>65</v>
      </c>
      <c r="J288" s="2" t="str">
        <f>IFERROR(VLOOKUP($H288,ESPN!$B$2:$G$251,4,FALSE),"")</f>
        <v xml:space="preserve">SP </v>
      </c>
      <c r="K288" s="2" t="str">
        <f>IFERROR(VLOOKUP($H288,ESPN!$B$2:$G$251,3,FALSE),"")</f>
        <v xml:space="preserve">Atl </v>
      </c>
      <c r="L288" s="2">
        <f>IFERROR(VLOOKUP($H288,ESPN!$B$2:$G$251,5,FALSE),"")</f>
        <v>21</v>
      </c>
      <c r="M288" s="2">
        <f>IFERROR(VLOOKUP($H288,ESPN!$B$2:$G$251,6,FALSE),"")</f>
        <v>804</v>
      </c>
      <c r="O288" t="str">
        <f>IFERROR(VLOOKUP($H288,BleacherGM!$B$2:$E$276,4,FALSE),"")</f>
        <v/>
      </c>
      <c r="P288" s="2" t="s">
        <v>71</v>
      </c>
    </row>
    <row r="289" spans="2:15">
      <c r="B289" s="2">
        <v>251</v>
      </c>
      <c r="C289" s="2">
        <f>IFERROR(VLOOKUP($H289,RotoChamp!$B$3:$F$302,2,FALSE),"")</f>
        <v>243</v>
      </c>
      <c r="D289" s="2">
        <v>251</v>
      </c>
      <c r="E289" s="2" t="str">
        <f>IFERROR(VLOOKUP($H289,BleacherGM!$B$2:$E$276,2,FALSE),"")</f>
        <v/>
      </c>
      <c r="F289" s="3">
        <f t="shared" si="8"/>
        <v>248.33333333333334</v>
      </c>
      <c r="G289" s="7">
        <f t="shared" si="9"/>
        <v>285</v>
      </c>
      <c r="H289" s="8" t="s">
        <v>435</v>
      </c>
      <c r="J289" s="2" t="s">
        <v>609</v>
      </c>
      <c r="K289" s="2" t="s">
        <v>652</v>
      </c>
      <c r="M289" s="2" t="str">
        <f>IFERROR(VLOOKUP($H289,ESPN!$B$2:$G$251,6,FALSE),"")</f>
        <v/>
      </c>
      <c r="N289" s="1">
        <v>1.08</v>
      </c>
      <c r="O289" t="str">
        <f>IFERROR(VLOOKUP($H289,BleacherGM!$B$2:$E$276,4,FALSE),"")</f>
        <v/>
      </c>
    </row>
    <row r="290" spans="2:15">
      <c r="B290" s="2">
        <v>251</v>
      </c>
      <c r="C290" s="2">
        <f>IFERROR(VLOOKUP($H290,RotoChamp!$B$3:$F$302,2,FALSE),"")</f>
        <v>244</v>
      </c>
      <c r="D290" s="2">
        <v>251</v>
      </c>
      <c r="E290" s="2" t="str">
        <f>IFERROR(VLOOKUP($H290,BleacherGM!$B$2:$E$276,2,FALSE),"")</f>
        <v/>
      </c>
      <c r="F290" s="3">
        <f t="shared" si="8"/>
        <v>248.66666666666666</v>
      </c>
      <c r="G290" s="7">
        <f t="shared" si="9"/>
        <v>286</v>
      </c>
      <c r="H290" s="8" t="s">
        <v>436</v>
      </c>
      <c r="J290" s="2" t="s">
        <v>642</v>
      </c>
      <c r="K290" s="2" t="s">
        <v>499</v>
      </c>
      <c r="M290" s="2" t="str">
        <f>IFERROR(VLOOKUP($H290,ESPN!$B$2:$G$251,6,FALSE),"")</f>
        <v/>
      </c>
      <c r="N290" s="1">
        <v>1.08</v>
      </c>
      <c r="O290" t="str">
        <f>IFERROR(VLOOKUP($H290,BleacherGM!$B$2:$E$276,4,FALSE),"")</f>
        <v/>
      </c>
    </row>
    <row r="291" spans="2:15">
      <c r="B291" s="2">
        <f>IFERROR(VLOOKUP($H291,ESPN!$B$2:$G$251,2,FALSE),"")</f>
        <v>223</v>
      </c>
      <c r="C291" s="2">
        <f>IFERROR(VLOOKUP($H291,RotoChamp!$B$3:$F$302,2,FALSE),"")</f>
        <v>299</v>
      </c>
      <c r="D291" s="2">
        <f>IFERROR(VLOOKUP($H291,RotoSummit!$B$4:$G$253,2,FALSE),"")</f>
        <v>225</v>
      </c>
      <c r="E291" s="2" t="str">
        <f>IFERROR(VLOOKUP($H291,BleacherGM!$B$2:$E$276,2,FALSE),"")</f>
        <v/>
      </c>
      <c r="F291" s="3">
        <f t="shared" si="8"/>
        <v>249</v>
      </c>
      <c r="G291" s="7">
        <f t="shared" si="9"/>
        <v>287</v>
      </c>
      <c r="H291" s="8" t="s">
        <v>252</v>
      </c>
      <c r="J291" s="2" t="s">
        <v>609</v>
      </c>
      <c r="K291" s="2" t="s">
        <v>647</v>
      </c>
      <c r="L291" s="2">
        <f>IFERROR(VLOOKUP($H291,ESPN!$B$2:$G$251,5,FALSE),"ERROR")</f>
        <v>34</v>
      </c>
      <c r="M291" s="2">
        <f>IFERROR(VLOOKUP($H291,ESPN!$B$2:$G$251,6,FALSE),"")</f>
        <v>372</v>
      </c>
      <c r="N291" s="1">
        <v>-2.84</v>
      </c>
      <c r="O291" t="str">
        <f>IFERROR(VLOOKUP($H291,BleacherGM!$B$2:$E$276,4,FALSE),"")</f>
        <v/>
      </c>
    </row>
    <row r="292" spans="2:15">
      <c r="B292" s="2">
        <v>251</v>
      </c>
      <c r="C292" s="2">
        <f>IFERROR(VLOOKUP($H292,RotoChamp!$B$3:$F$302,2,FALSE),"")</f>
        <v>247</v>
      </c>
      <c r="D292" s="2">
        <v>251</v>
      </c>
      <c r="E292" s="2" t="str">
        <f>IFERROR(VLOOKUP($H292,BleacherGM!$B$2:$E$276,2,FALSE),"")</f>
        <v/>
      </c>
      <c r="F292" s="3">
        <f t="shared" si="8"/>
        <v>249.66666666666666</v>
      </c>
      <c r="G292" s="7">
        <f t="shared" si="9"/>
        <v>288</v>
      </c>
      <c r="H292" s="8" t="s">
        <v>439</v>
      </c>
      <c r="J292" s="2" t="s">
        <v>682</v>
      </c>
      <c r="K292" s="2" t="s">
        <v>592</v>
      </c>
      <c r="M292" s="2" t="str">
        <f>IFERROR(VLOOKUP($H292,ESPN!$B$2:$G$251,6,FALSE),"")</f>
        <v/>
      </c>
      <c r="N292" s="1">
        <v>1</v>
      </c>
      <c r="O292" t="str">
        <f>IFERROR(VLOOKUP($H292,BleacherGM!$B$2:$E$276,4,FALSE),"")</f>
        <v/>
      </c>
    </row>
    <row r="293" spans="2:15">
      <c r="B293" s="2">
        <v>251</v>
      </c>
      <c r="C293" s="2">
        <f>IFERROR(VLOOKUP($H293,RotoChamp!$B$3:$F$302,2,FALSE),"")</f>
        <v>251</v>
      </c>
      <c r="D293" s="2">
        <v>251</v>
      </c>
      <c r="E293" s="2">
        <f>IFERROR(VLOOKUP($H293,BleacherGM!$B$2:$E$276,2,FALSE),"")</f>
        <v>246</v>
      </c>
      <c r="F293" s="3">
        <f t="shared" si="8"/>
        <v>249.75</v>
      </c>
      <c r="G293" s="7">
        <f t="shared" si="9"/>
        <v>289</v>
      </c>
      <c r="H293" s="8" t="s">
        <v>443</v>
      </c>
      <c r="J293" s="2" t="s">
        <v>673</v>
      </c>
      <c r="K293" s="2" t="s">
        <v>532</v>
      </c>
      <c r="M293" s="2" t="str">
        <f>IFERROR(VLOOKUP($H293,ESPN!$B$2:$G$251,6,FALSE),"")</f>
        <v/>
      </c>
      <c r="N293" s="1">
        <v>1</v>
      </c>
      <c r="O293" t="str">
        <f>IFERROR(VLOOKUP($H293,BleacherGM!$B$2:$E$276,4,FALSE),"")</f>
        <v xml:space="preserve">  </v>
      </c>
    </row>
    <row r="294" spans="2:15">
      <c r="B294" s="2">
        <f>IFERROR(VLOOKUP($H294,ESPN!$B$2:$G$251,2,FALSE),"")</f>
        <v>241</v>
      </c>
      <c r="C294" s="2" t="str">
        <f>IFERROR(VLOOKUP($H294,RotoChamp!$B$3:$F$302,2,FALSE),"")</f>
        <v/>
      </c>
      <c r="D294" s="2">
        <v>251</v>
      </c>
      <c r="E294" s="2">
        <f>IFERROR(VLOOKUP($H294,BleacherGM!$B$2:$E$276,2,FALSE),"")</f>
        <v>258</v>
      </c>
      <c r="F294" s="3">
        <f t="shared" si="8"/>
        <v>250</v>
      </c>
      <c r="G294" s="7">
        <f t="shared" si="9"/>
        <v>290</v>
      </c>
      <c r="H294" s="8" t="s">
        <v>346</v>
      </c>
      <c r="J294" s="2" t="str">
        <f>IFERROR(VLOOKUP($H294,ESPN!$B$2:$G$251,4,FALSE),"")</f>
        <v xml:space="preserve">OF </v>
      </c>
      <c r="K294" s="2" t="str">
        <f>IFERROR(VLOOKUP($H294,ESPN!$B$2:$G$251,3,FALSE),"")</f>
        <v xml:space="preserve">ChC </v>
      </c>
      <c r="L294" s="2">
        <f>IFERROR(VLOOKUP($H294,ESPN!$B$2:$G$251,5,FALSE),"")</f>
        <v>36</v>
      </c>
      <c r="M294" s="2">
        <f>IFERROR(VLOOKUP($H294,ESPN!$B$2:$G$251,6,FALSE),"")</f>
        <v>196</v>
      </c>
      <c r="O294" t="str">
        <f>IFERROR(VLOOKUP($H294,BleacherGM!$B$2:$E$276,4,FALSE),"")</f>
        <v xml:space="preserve">  </v>
      </c>
    </row>
    <row r="295" spans="2:15">
      <c r="B295" s="2">
        <f>IFERROR(VLOOKUP($H295,ESPN!$B$2:$G$251,2,FALSE),"")</f>
        <v>246</v>
      </c>
      <c r="C295" s="2">
        <f>IFERROR(VLOOKUP($H295,RotoChamp!$B$3:$F$302,2,FALSE),"")</f>
        <v>290</v>
      </c>
      <c r="D295" s="2">
        <v>251</v>
      </c>
      <c r="E295" s="2">
        <f>IFERROR(VLOOKUP($H295,BleacherGM!$B$2:$E$276,2,FALSE),"")</f>
        <v>213</v>
      </c>
      <c r="F295" s="3">
        <f t="shared" si="8"/>
        <v>250</v>
      </c>
      <c r="G295" s="7">
        <f t="shared" si="9"/>
        <v>291</v>
      </c>
      <c r="H295" s="8" t="s">
        <v>243</v>
      </c>
      <c r="J295" s="2" t="s">
        <v>596</v>
      </c>
      <c r="K295" s="2" t="s">
        <v>605</v>
      </c>
      <c r="L295" s="2">
        <f>IFERROR(VLOOKUP($H295,ESPN!$B$2:$G$251,5,FALSE),"ERROR")</f>
        <v>26</v>
      </c>
      <c r="M295" s="2">
        <f>IFERROR(VLOOKUP($H295,ESPN!$B$2:$G$251,6,FALSE),"")</f>
        <v>235</v>
      </c>
      <c r="N295" s="1">
        <v>-2.42</v>
      </c>
      <c r="O295" t="str">
        <f>IFERROR(VLOOKUP($H295,BleacherGM!$B$2:$E$276,4,FALSE),"")</f>
        <v xml:space="preserve">  </v>
      </c>
    </row>
    <row r="296" spans="2:15">
      <c r="B296" s="2">
        <v>251</v>
      </c>
      <c r="C296" s="2">
        <f>IFERROR(VLOOKUP($H296,RotoChamp!$B$3:$F$302,2,FALSE),"")</f>
        <v>253</v>
      </c>
      <c r="D296" s="2">
        <v>251</v>
      </c>
      <c r="E296" s="2" t="str">
        <f>IFERROR(VLOOKUP($H296,BleacherGM!$B$2:$E$276,2,FALSE),"")</f>
        <v/>
      </c>
      <c r="F296" s="3">
        <f t="shared" si="8"/>
        <v>251.66666666666666</v>
      </c>
      <c r="G296" s="7">
        <f t="shared" si="9"/>
        <v>292</v>
      </c>
      <c r="H296" s="8" t="s">
        <v>445</v>
      </c>
      <c r="J296" s="2" t="s">
        <v>604</v>
      </c>
      <c r="K296" s="2" t="s">
        <v>594</v>
      </c>
      <c r="M296" s="2" t="str">
        <f>IFERROR(VLOOKUP($H296,ESPN!$B$2:$G$251,6,FALSE),"")</f>
        <v/>
      </c>
      <c r="N296" s="1">
        <v>0.96</v>
      </c>
      <c r="O296" t="str">
        <f>IFERROR(VLOOKUP($H296,BleacherGM!$B$2:$E$276,4,FALSE),"")</f>
        <v/>
      </c>
    </row>
    <row r="297" spans="2:15">
      <c r="B297" s="2">
        <v>251</v>
      </c>
      <c r="C297" s="2">
        <f>IFERROR(VLOOKUP($H297,RotoChamp!$B$3:$F$302,2,FALSE),"")</f>
        <v>256</v>
      </c>
      <c r="D297" s="2">
        <v>251</v>
      </c>
      <c r="E297" s="2" t="str">
        <f>IFERROR(VLOOKUP($H297,BleacherGM!$B$2:$E$276,2,FALSE),"")</f>
        <v/>
      </c>
      <c r="F297" s="3">
        <f t="shared" si="8"/>
        <v>252.66666666666666</v>
      </c>
      <c r="G297" s="7">
        <f t="shared" si="9"/>
        <v>293</v>
      </c>
      <c r="H297" s="8" t="s">
        <v>448</v>
      </c>
      <c r="J297" s="2" t="s">
        <v>682</v>
      </c>
      <c r="K297" s="2" t="s">
        <v>654</v>
      </c>
      <c r="M297" s="2" t="str">
        <f>IFERROR(VLOOKUP($H297,ESPN!$B$2:$G$251,6,FALSE),"")</f>
        <v/>
      </c>
      <c r="N297" s="1">
        <v>0.71</v>
      </c>
      <c r="O297" t="str">
        <f>IFERROR(VLOOKUP($H297,BleacherGM!$B$2:$E$276,4,FALSE),"")</f>
        <v/>
      </c>
    </row>
    <row r="298" spans="2:15">
      <c r="B298" s="2">
        <v>251</v>
      </c>
      <c r="C298" s="2">
        <f>IFERROR(VLOOKUP($H298,RotoChamp!$B$3:$F$302,2,FALSE),"")</f>
        <v>257</v>
      </c>
      <c r="D298" s="2">
        <v>251</v>
      </c>
      <c r="E298" s="2" t="str">
        <f>IFERROR(VLOOKUP($H298,BleacherGM!$B$2:$E$276,2,FALSE),"")</f>
        <v/>
      </c>
      <c r="F298" s="3">
        <f t="shared" si="8"/>
        <v>253</v>
      </c>
      <c r="G298" s="7">
        <f t="shared" si="9"/>
        <v>294</v>
      </c>
      <c r="H298" s="8" t="s">
        <v>449</v>
      </c>
      <c r="J298" s="2" t="s">
        <v>682</v>
      </c>
      <c r="K298" s="2" t="s">
        <v>590</v>
      </c>
      <c r="M298" s="2" t="str">
        <f>IFERROR(VLOOKUP($H298,ESPN!$B$2:$G$251,6,FALSE),"")</f>
        <v/>
      </c>
      <c r="N298" s="1">
        <v>0.67</v>
      </c>
      <c r="O298" t="str">
        <f>IFERROR(VLOOKUP($H298,BleacherGM!$B$2:$E$276,4,FALSE),"")</f>
        <v/>
      </c>
    </row>
    <row r="299" spans="2:15">
      <c r="B299" s="2">
        <v>251</v>
      </c>
      <c r="C299" s="2">
        <f>IFERROR(VLOOKUP($H299,RotoChamp!$B$3:$F$302,2,FALSE),"")</f>
        <v>258</v>
      </c>
      <c r="D299" s="2">
        <v>251</v>
      </c>
      <c r="E299" s="2" t="str">
        <f>IFERROR(VLOOKUP($H299,BleacherGM!$B$2:$E$276,2,FALSE),"")</f>
        <v/>
      </c>
      <c r="F299" s="3">
        <f t="shared" si="8"/>
        <v>253.33333333333334</v>
      </c>
      <c r="G299" s="7">
        <f t="shared" si="9"/>
        <v>295</v>
      </c>
      <c r="H299" s="8" t="s">
        <v>450</v>
      </c>
      <c r="J299" s="2" t="s">
        <v>596</v>
      </c>
      <c r="K299" s="2" t="s">
        <v>647</v>
      </c>
      <c r="M299" s="2" t="str">
        <f>IFERROR(VLOOKUP($H299,ESPN!$B$2:$G$251,6,FALSE),"")</f>
        <v/>
      </c>
      <c r="N299" s="1">
        <v>0.67</v>
      </c>
      <c r="O299" t="str">
        <f>IFERROR(VLOOKUP($H299,BleacherGM!$B$2:$E$276,4,FALSE),"")</f>
        <v/>
      </c>
    </row>
    <row r="300" spans="2:15">
      <c r="B300" s="2">
        <v>251</v>
      </c>
      <c r="C300" s="2">
        <f>IFERROR(VLOOKUP($H300,RotoChamp!$B$3:$F$302,2,FALSE),"")</f>
        <v>260</v>
      </c>
      <c r="D300" s="2">
        <v>251</v>
      </c>
      <c r="E300" s="2" t="str">
        <f>IFERROR(VLOOKUP($H300,BleacherGM!$B$2:$E$276,2,FALSE),"")</f>
        <v/>
      </c>
      <c r="F300" s="3">
        <f t="shared" si="8"/>
        <v>254</v>
      </c>
      <c r="G300" s="7">
        <f t="shared" si="9"/>
        <v>296</v>
      </c>
      <c r="H300" s="8" t="s">
        <v>452</v>
      </c>
      <c r="J300" s="2" t="s">
        <v>682</v>
      </c>
      <c r="K300" s="2" t="s">
        <v>663</v>
      </c>
      <c r="M300" s="2" t="str">
        <f>IFERROR(VLOOKUP($H300,ESPN!$B$2:$G$251,6,FALSE),"")</f>
        <v/>
      </c>
      <c r="N300" s="1">
        <v>0.63</v>
      </c>
      <c r="O300" t="str">
        <f>IFERROR(VLOOKUP($H300,BleacherGM!$B$2:$E$276,4,FALSE),"")</f>
        <v/>
      </c>
    </row>
    <row r="301" spans="2:15">
      <c r="B301" s="2">
        <v>251</v>
      </c>
      <c r="C301" s="2">
        <f>IFERROR(VLOOKUP($H301,RotoChamp!$B$3:$F$302,2,FALSE),"")</f>
        <v>268</v>
      </c>
      <c r="D301" s="2">
        <v>251</v>
      </c>
      <c r="E301" s="2">
        <f>IFERROR(VLOOKUP($H301,BleacherGM!$B$2:$E$276,2,FALSE),"")</f>
        <v>247</v>
      </c>
      <c r="F301" s="3">
        <f t="shared" si="8"/>
        <v>254.25</v>
      </c>
      <c r="G301" s="7">
        <f t="shared" si="9"/>
        <v>297</v>
      </c>
      <c r="H301" s="8" t="s">
        <v>460</v>
      </c>
      <c r="J301" s="2" t="s">
        <v>609</v>
      </c>
      <c r="K301" s="2" t="s">
        <v>592</v>
      </c>
      <c r="M301" s="2" t="str">
        <f>IFERROR(VLOOKUP($H301,ESPN!$B$2:$G$251,6,FALSE),"")</f>
        <v/>
      </c>
      <c r="N301" s="1">
        <v>-0.06</v>
      </c>
      <c r="O301" t="str">
        <f>IFERROR(VLOOKUP($H301,BleacherGM!$B$2:$E$276,4,FALSE),"")</f>
        <v xml:space="preserve">   </v>
      </c>
    </row>
    <row r="302" spans="2:15">
      <c r="B302" s="2">
        <v>251</v>
      </c>
      <c r="C302" s="2">
        <f>IFERROR(VLOOKUP($H302,RotoChamp!$B$3:$F$302,2,FALSE),"")</f>
        <v>261</v>
      </c>
      <c r="D302" s="2">
        <v>251</v>
      </c>
      <c r="E302" s="2" t="str">
        <f>IFERROR(VLOOKUP($H302,BleacherGM!$B$2:$E$276,2,FALSE),"")</f>
        <v/>
      </c>
      <c r="F302" s="3">
        <f t="shared" si="8"/>
        <v>254.33333333333334</v>
      </c>
      <c r="G302" s="7">
        <f t="shared" si="9"/>
        <v>298</v>
      </c>
      <c r="H302" s="8" t="s">
        <v>453</v>
      </c>
      <c r="J302" s="2" t="s">
        <v>682</v>
      </c>
      <c r="K302" s="2" t="s">
        <v>657</v>
      </c>
      <c r="M302" s="2" t="str">
        <f>IFERROR(VLOOKUP($H302,ESPN!$B$2:$G$251,6,FALSE),"")</f>
        <v/>
      </c>
      <c r="N302" s="1">
        <v>0.63</v>
      </c>
      <c r="O302" t="str">
        <f>IFERROR(VLOOKUP($H302,BleacherGM!$B$2:$E$276,4,FALSE),"")</f>
        <v/>
      </c>
    </row>
    <row r="303" spans="2:15">
      <c r="B303" s="2">
        <v>251</v>
      </c>
      <c r="C303" s="2">
        <f>IFERROR(VLOOKUP($H303,RotoChamp!$B$3:$F$302,2,FALSE),"")</f>
        <v>264</v>
      </c>
      <c r="D303" s="2">
        <v>251</v>
      </c>
      <c r="E303" s="2" t="str">
        <f>IFERROR(VLOOKUP($H303,BleacherGM!$B$2:$E$276,2,FALSE),"")</f>
        <v/>
      </c>
      <c r="F303" s="3">
        <f t="shared" si="8"/>
        <v>255.33333333333334</v>
      </c>
      <c r="G303" s="7">
        <f t="shared" si="9"/>
        <v>299</v>
      </c>
      <c r="H303" s="8" t="s">
        <v>456</v>
      </c>
      <c r="J303" s="2" t="s">
        <v>682</v>
      </c>
      <c r="K303" s="2" t="s">
        <v>499</v>
      </c>
      <c r="M303" s="2" t="str">
        <f>IFERROR(VLOOKUP($H303,ESPN!$B$2:$G$251,6,FALSE),"")</f>
        <v/>
      </c>
      <c r="N303" s="1">
        <v>0.22</v>
      </c>
      <c r="O303" t="str">
        <f>IFERROR(VLOOKUP($H303,BleacherGM!$B$2:$E$276,4,FALSE),"")</f>
        <v/>
      </c>
    </row>
    <row r="304" spans="2:15">
      <c r="B304" s="2">
        <v>251</v>
      </c>
      <c r="C304" s="2">
        <f>IFERROR(VLOOKUP($H304,RotoChamp!$B$3:$F$302,2,FALSE),"")</f>
        <v>266</v>
      </c>
      <c r="D304" s="2">
        <v>251</v>
      </c>
      <c r="E304" s="2" t="str">
        <f>IFERROR(VLOOKUP($H304,BleacherGM!$B$2:$E$276,2,FALSE),"")</f>
        <v/>
      </c>
      <c r="F304" s="3">
        <f t="shared" si="8"/>
        <v>256</v>
      </c>
      <c r="G304" s="7">
        <f t="shared" si="9"/>
        <v>300</v>
      </c>
      <c r="H304" s="8" t="s">
        <v>458</v>
      </c>
      <c r="J304" s="2" t="s">
        <v>673</v>
      </c>
      <c r="K304" s="2" t="s">
        <v>647</v>
      </c>
      <c r="M304" s="2" t="str">
        <f>IFERROR(VLOOKUP($H304,ESPN!$B$2:$G$251,6,FALSE),"")</f>
        <v/>
      </c>
      <c r="N304" s="1">
        <v>0.05</v>
      </c>
      <c r="O304" t="str">
        <f>IFERROR(VLOOKUP($H304,BleacherGM!$B$2:$E$276,4,FALSE),"")</f>
        <v/>
      </c>
    </row>
    <row r="305" spans="2:16">
      <c r="B305" s="2">
        <v>251</v>
      </c>
      <c r="C305" s="2">
        <f>IFERROR(VLOOKUP($H305,RotoChamp!$B$3:$F$302,2,FALSE),"")</f>
        <v>267</v>
      </c>
      <c r="D305" s="2">
        <v>251</v>
      </c>
      <c r="E305" s="2" t="str">
        <f>IFERROR(VLOOKUP($H305,BleacherGM!$B$2:$E$276,2,FALSE),"")</f>
        <v/>
      </c>
      <c r="F305" s="3">
        <f t="shared" si="8"/>
        <v>256.33333333333331</v>
      </c>
      <c r="G305" s="7">
        <f t="shared" si="9"/>
        <v>301</v>
      </c>
      <c r="H305" s="8" t="s">
        <v>459</v>
      </c>
      <c r="J305" s="2" t="s">
        <v>682</v>
      </c>
      <c r="K305" s="2" t="s">
        <v>617</v>
      </c>
      <c r="M305" s="2" t="str">
        <f>IFERROR(VLOOKUP($H305,ESPN!$B$2:$G$251,6,FALSE),"")</f>
        <v/>
      </c>
      <c r="N305" s="1">
        <v>-0.02</v>
      </c>
      <c r="O305" t="str">
        <f>IFERROR(VLOOKUP($H305,BleacherGM!$B$2:$E$276,4,FALSE),"")</f>
        <v/>
      </c>
    </row>
    <row r="306" spans="2:16">
      <c r="B306" s="2">
        <v>251</v>
      </c>
      <c r="C306" s="2">
        <f>IFERROR(VLOOKUP($H306,RotoChamp!$B$3:$F$302,2,FALSE),"")</f>
        <v>294</v>
      </c>
      <c r="D306" s="2">
        <f>IFERROR(VLOOKUP($H306,RotoSummit!$B$4:$G$253,2,FALSE),"")</f>
        <v>226</v>
      </c>
      <c r="E306" s="2">
        <f>IFERROR(VLOOKUP($H306,BleacherGM!$B$2:$E$276,2,FALSE),"")</f>
        <v>255</v>
      </c>
      <c r="F306" s="3">
        <f t="shared" si="8"/>
        <v>256.5</v>
      </c>
      <c r="G306" s="7">
        <f t="shared" si="9"/>
        <v>302</v>
      </c>
      <c r="H306" s="8" t="s">
        <v>247</v>
      </c>
      <c r="J306" s="2" t="s">
        <v>682</v>
      </c>
      <c r="K306" s="2" t="s">
        <v>692</v>
      </c>
      <c r="M306" s="2" t="str">
        <f>IFERROR(VLOOKUP($H306,ESPN!$B$2:$G$251,6,FALSE),"")</f>
        <v/>
      </c>
      <c r="N306" s="1">
        <v>-2.5099999999999998</v>
      </c>
      <c r="O306" t="str">
        <f>IFERROR(VLOOKUP($H306,BleacherGM!$B$2:$E$276,4,FALSE),"")</f>
        <v xml:space="preserve">   </v>
      </c>
    </row>
    <row r="307" spans="2:16">
      <c r="B307" s="2">
        <v>251</v>
      </c>
      <c r="C307" s="2">
        <f>IFERROR(VLOOKUP($H307,RotoChamp!$B$3:$F$302,2,FALSE),"")</f>
        <v>288</v>
      </c>
      <c r="D307" s="2">
        <f>IFERROR(VLOOKUP($H307,RotoSummit!$B$4:$G$253,2,FALSE),"")</f>
        <v>231</v>
      </c>
      <c r="E307" s="2" t="str">
        <f>IFERROR(VLOOKUP($H307,BleacherGM!$B$2:$E$276,2,FALSE),"")</f>
        <v/>
      </c>
      <c r="F307" s="3">
        <f t="shared" si="8"/>
        <v>256.66666666666669</v>
      </c>
      <c r="G307" s="7">
        <f t="shared" si="9"/>
        <v>303</v>
      </c>
      <c r="H307" s="8" t="s">
        <v>241</v>
      </c>
      <c r="J307" s="2" t="s">
        <v>682</v>
      </c>
      <c r="K307" s="2" t="s">
        <v>602</v>
      </c>
      <c r="M307" s="2" t="str">
        <f>IFERROR(VLOOKUP($H307,ESPN!$B$2:$G$251,6,FALSE),"")</f>
        <v/>
      </c>
      <c r="N307" s="1">
        <v>-2.1800000000000002</v>
      </c>
      <c r="O307" t="str">
        <f>IFERROR(VLOOKUP($H307,BleacherGM!$B$2:$E$276,4,FALSE),"")</f>
        <v/>
      </c>
    </row>
    <row r="308" spans="2:16">
      <c r="B308" s="2">
        <f>IFERROR(VLOOKUP($H308,ESPN!$B$2:$G$251,2,FALSE),"")</f>
        <v>247</v>
      </c>
      <c r="C308" s="2" t="str">
        <f>IFERROR(VLOOKUP($H308,RotoChamp!$B$3:$F$302,2,FALSE),"")</f>
        <v/>
      </c>
      <c r="D308" s="2">
        <v>251</v>
      </c>
      <c r="E308" s="2">
        <f>IFERROR(VLOOKUP($H308,BleacherGM!$B$2:$E$276,2,FALSE),"")</f>
        <v>273</v>
      </c>
      <c r="F308" s="3">
        <f t="shared" si="8"/>
        <v>257</v>
      </c>
      <c r="G308" s="7">
        <f t="shared" si="9"/>
        <v>304</v>
      </c>
      <c r="H308" s="8" t="s">
        <v>349</v>
      </c>
      <c r="J308" s="2" t="str">
        <f>IFERROR(VLOOKUP($H308,ESPN!$B$2:$G$251,4,FALSE),"")</f>
        <v xml:space="preserve">SP </v>
      </c>
      <c r="K308" s="2" t="str">
        <f>IFERROR(VLOOKUP($H308,ESPN!$B$2:$G$251,3,FALSE),"")</f>
        <v xml:space="preserve">TB </v>
      </c>
      <c r="L308" s="2">
        <f>IFERROR(VLOOKUP($H308,ESPN!$B$2:$G$251,5,FALSE),"")</f>
        <v>29</v>
      </c>
      <c r="M308" s="2">
        <f>IFERROR(VLOOKUP($H308,ESPN!$B$2:$G$251,6,FALSE),"")</f>
        <v>260</v>
      </c>
      <c r="O308" t="str">
        <f>IFERROR(VLOOKUP($H308,BleacherGM!$B$2:$E$276,4,FALSE),"")</f>
        <v xml:space="preserve">   </v>
      </c>
    </row>
    <row r="309" spans="2:16">
      <c r="B309" s="2">
        <v>251</v>
      </c>
      <c r="C309" s="2">
        <f>IFERROR(VLOOKUP($H309,RotoChamp!$B$3:$F$302,2,FALSE),"")</f>
        <v>270</v>
      </c>
      <c r="D309" s="2">
        <v>251</v>
      </c>
      <c r="E309" s="2" t="str">
        <f>IFERROR(VLOOKUP($H309,BleacherGM!$B$2:$E$276,2,FALSE),"")</f>
        <v/>
      </c>
      <c r="F309" s="3">
        <f t="shared" si="8"/>
        <v>257.33333333333331</v>
      </c>
      <c r="G309" s="7">
        <f t="shared" si="9"/>
        <v>305</v>
      </c>
      <c r="H309" s="8" t="s">
        <v>462</v>
      </c>
      <c r="J309" s="2" t="s">
        <v>682</v>
      </c>
      <c r="K309" s="2" t="s">
        <v>613</v>
      </c>
      <c r="M309" s="2" t="str">
        <f>IFERROR(VLOOKUP($H309,ESPN!$B$2:$G$251,6,FALSE),"")</f>
        <v/>
      </c>
      <c r="N309" s="1">
        <v>-0.18</v>
      </c>
      <c r="O309" t="str">
        <f>IFERROR(VLOOKUP($H309,BleacherGM!$B$2:$E$276,4,FALSE),"")</f>
        <v/>
      </c>
    </row>
    <row r="310" spans="2:16">
      <c r="B310" s="2">
        <v>251</v>
      </c>
      <c r="C310" s="2">
        <f>IFERROR(VLOOKUP($H310,RotoChamp!$B$3:$F$302,2,FALSE),"")</f>
        <v>271</v>
      </c>
      <c r="D310" s="2">
        <v>251</v>
      </c>
      <c r="E310" s="2" t="str">
        <f>IFERROR(VLOOKUP($H310,BleacherGM!$B$2:$E$276,2,FALSE),"")</f>
        <v/>
      </c>
      <c r="F310" s="3">
        <f t="shared" si="8"/>
        <v>257.66666666666669</v>
      </c>
      <c r="G310" s="7">
        <f t="shared" si="9"/>
        <v>306</v>
      </c>
      <c r="H310" s="8" t="s">
        <v>463</v>
      </c>
      <c r="J310" s="2" t="s">
        <v>596</v>
      </c>
      <c r="K310" s="2" t="s">
        <v>657</v>
      </c>
      <c r="M310" s="2" t="str">
        <f>IFERROR(VLOOKUP($H310,ESPN!$B$2:$G$251,6,FALSE),"")</f>
        <v/>
      </c>
      <c r="N310" s="1">
        <v>-0.48</v>
      </c>
      <c r="O310" t="str">
        <f>IFERROR(VLOOKUP($H310,BleacherGM!$B$2:$E$276,4,FALSE),"")</f>
        <v/>
      </c>
    </row>
    <row r="311" spans="2:16">
      <c r="B311" s="2">
        <f>IFERROR(VLOOKUP($H311,ESPN!$B$2:$G$251,2,FALSE),"")</f>
        <v>226</v>
      </c>
      <c r="C311" s="2">
        <f>IFERROR(VLOOKUP($H311,RotoChamp!$B$3:$F$302,2,FALSE),"")</f>
        <v>297</v>
      </c>
      <c r="D311" s="2">
        <v>251</v>
      </c>
      <c r="E311" s="2" t="str">
        <f>IFERROR(VLOOKUP($H311,BleacherGM!$B$2:$E$276,2,FALSE),"")</f>
        <v/>
      </c>
      <c r="F311" s="3">
        <f t="shared" si="8"/>
        <v>258</v>
      </c>
      <c r="G311" s="7">
        <f t="shared" si="9"/>
        <v>307</v>
      </c>
      <c r="H311" s="9" t="s">
        <v>250</v>
      </c>
      <c r="I311" s="6" t="s">
        <v>65</v>
      </c>
      <c r="J311" s="2" t="s">
        <v>604</v>
      </c>
      <c r="K311" s="2" t="s">
        <v>663</v>
      </c>
      <c r="L311" s="2">
        <f>IFERROR(VLOOKUP($H311,ESPN!$B$2:$G$251,5,FALSE),"ERROR")</f>
        <v>25</v>
      </c>
      <c r="M311" s="2">
        <f>IFERROR(VLOOKUP($H311,ESPN!$B$2:$G$251,6,FALSE),"")</f>
        <v>195</v>
      </c>
      <c r="N311" s="1">
        <v>-2.79</v>
      </c>
      <c r="O311" t="str">
        <f>IFERROR(VLOOKUP($H311,BleacherGM!$B$2:$E$276,4,FALSE),"")</f>
        <v/>
      </c>
      <c r="P311" s="2" t="s">
        <v>71</v>
      </c>
    </row>
    <row r="312" spans="2:16">
      <c r="B312" s="2">
        <v>251</v>
      </c>
      <c r="C312" s="2">
        <f>IFERROR(VLOOKUP($H312,RotoChamp!$B$3:$F$302,2,FALSE),"")</f>
        <v>273</v>
      </c>
      <c r="D312" s="2">
        <v>251</v>
      </c>
      <c r="E312" s="2" t="str">
        <f>IFERROR(VLOOKUP($H312,BleacherGM!$B$2:$E$276,2,FALSE),"")</f>
        <v/>
      </c>
      <c r="F312" s="3">
        <f t="shared" si="8"/>
        <v>258.33333333333331</v>
      </c>
      <c r="G312" s="7">
        <f t="shared" si="9"/>
        <v>308</v>
      </c>
      <c r="H312" s="8" t="s">
        <v>465</v>
      </c>
      <c r="J312" s="2" t="s">
        <v>596</v>
      </c>
      <c r="K312" s="2" t="s">
        <v>573</v>
      </c>
      <c r="M312" s="2" t="str">
        <f>IFERROR(VLOOKUP($H312,ESPN!$B$2:$G$251,6,FALSE),"")</f>
        <v/>
      </c>
      <c r="N312" s="1">
        <v>-0.73</v>
      </c>
      <c r="O312" t="str">
        <f>IFERROR(VLOOKUP($H312,BleacherGM!$B$2:$E$276,4,FALSE),"")</f>
        <v/>
      </c>
    </row>
    <row r="313" spans="2:16">
      <c r="B313" s="2">
        <v>251</v>
      </c>
      <c r="C313" s="2">
        <f>IFERROR(VLOOKUP($H313,RotoChamp!$B$3:$F$302,2,FALSE),"")</f>
        <v>274</v>
      </c>
      <c r="D313" s="2">
        <v>251</v>
      </c>
      <c r="E313" s="2" t="str">
        <f>IFERROR(VLOOKUP($H313,BleacherGM!$B$2:$E$276,2,FALSE),"")</f>
        <v/>
      </c>
      <c r="F313" s="3">
        <f t="shared" si="8"/>
        <v>258.66666666666669</v>
      </c>
      <c r="G313" s="7">
        <f t="shared" si="9"/>
        <v>309</v>
      </c>
      <c r="H313" s="8" t="s">
        <v>466</v>
      </c>
      <c r="J313" s="2" t="s">
        <v>682</v>
      </c>
      <c r="K313" s="2" t="s">
        <v>590</v>
      </c>
      <c r="M313" s="2" t="str">
        <f>IFERROR(VLOOKUP($H313,ESPN!$B$2:$G$251,6,FALSE),"")</f>
        <v/>
      </c>
      <c r="N313" s="1">
        <v>-1</v>
      </c>
      <c r="O313" t="str">
        <f>IFERROR(VLOOKUP($H313,BleacherGM!$B$2:$E$276,4,FALSE),"")</f>
        <v/>
      </c>
    </row>
    <row r="314" spans="2:16">
      <c r="B314" s="2">
        <v>251</v>
      </c>
      <c r="C314" s="2">
        <f>IFERROR(VLOOKUP($H314,RotoChamp!$B$3:$F$302,2,FALSE),"")</f>
        <v>296</v>
      </c>
      <c r="D314" s="2">
        <f>IFERROR(VLOOKUP($H314,RotoSummit!$B$4:$G$253,2,FALSE),"")</f>
        <v>230</v>
      </c>
      <c r="E314" s="2" t="str">
        <f>IFERROR(VLOOKUP($H314,BleacherGM!$B$2:$E$276,2,FALSE),"")</f>
        <v/>
      </c>
      <c r="F314" s="3">
        <f t="shared" si="8"/>
        <v>259</v>
      </c>
      <c r="G314" s="7">
        <f t="shared" si="9"/>
        <v>310</v>
      </c>
      <c r="H314" s="8" t="s">
        <v>249</v>
      </c>
      <c r="J314" s="2" t="s">
        <v>609</v>
      </c>
      <c r="K314" s="2" t="s">
        <v>663</v>
      </c>
      <c r="M314" s="2" t="str">
        <f>IFERROR(VLOOKUP($H314,ESPN!$B$2:$G$251,6,FALSE),"")</f>
        <v/>
      </c>
      <c r="N314" s="1">
        <v>-2.76</v>
      </c>
      <c r="O314" t="str">
        <f>IFERROR(VLOOKUP($H314,BleacherGM!$B$2:$E$276,4,FALSE),"")</f>
        <v/>
      </c>
    </row>
    <row r="315" spans="2:16">
      <c r="B315" s="2">
        <v>251</v>
      </c>
      <c r="C315" s="2">
        <f>IFERROR(VLOOKUP($H315,RotoChamp!$B$3:$F$302,2,FALSE),"")</f>
        <v>277</v>
      </c>
      <c r="D315" s="2">
        <v>251</v>
      </c>
      <c r="E315" s="2" t="str">
        <f>IFERROR(VLOOKUP($H315,BleacherGM!$B$2:$E$276,2,FALSE),"")</f>
        <v/>
      </c>
      <c r="F315" s="3">
        <f t="shared" si="8"/>
        <v>259.66666666666669</v>
      </c>
      <c r="G315" s="7">
        <f t="shared" si="9"/>
        <v>311</v>
      </c>
      <c r="H315" s="8" t="s">
        <v>469</v>
      </c>
      <c r="J315" s="2" t="s">
        <v>609</v>
      </c>
      <c r="K315" s="2" t="s">
        <v>599</v>
      </c>
      <c r="M315" s="2" t="str">
        <f>IFERROR(VLOOKUP($H315,ESPN!$B$2:$G$251,6,FALSE),"")</f>
        <v/>
      </c>
      <c r="N315" s="1">
        <v>-1.1599999999999999</v>
      </c>
      <c r="O315" t="str">
        <f>IFERROR(VLOOKUP($H315,BleacherGM!$B$2:$E$276,4,FALSE),"")</f>
        <v/>
      </c>
    </row>
    <row r="316" spans="2:16">
      <c r="B316" s="2">
        <v>251</v>
      </c>
      <c r="C316" s="2">
        <f>IFERROR(VLOOKUP($H316,RotoChamp!$B$3:$F$302,2,FALSE),"")</f>
        <v>278</v>
      </c>
      <c r="D316" s="2">
        <v>251</v>
      </c>
      <c r="E316" s="2" t="str">
        <f>IFERROR(VLOOKUP($H316,BleacherGM!$B$2:$E$276,2,FALSE),"")</f>
        <v/>
      </c>
      <c r="F316" s="3">
        <f t="shared" si="8"/>
        <v>260</v>
      </c>
      <c r="G316" s="7">
        <f t="shared" si="9"/>
        <v>312</v>
      </c>
      <c r="H316" s="8" t="s">
        <v>470</v>
      </c>
      <c r="J316" s="2" t="s">
        <v>589</v>
      </c>
      <c r="K316" s="2" t="s">
        <v>594</v>
      </c>
      <c r="M316" s="2" t="str">
        <f>IFERROR(VLOOKUP($H316,ESPN!$B$2:$G$251,6,FALSE),"")</f>
        <v/>
      </c>
      <c r="N316" s="1">
        <v>-1.27</v>
      </c>
      <c r="O316" t="str">
        <f>IFERROR(VLOOKUP($H316,BleacherGM!$B$2:$E$276,4,FALSE),"")</f>
        <v/>
      </c>
    </row>
    <row r="317" spans="2:16">
      <c r="B317" s="2">
        <v>251</v>
      </c>
      <c r="C317" s="2">
        <f>IFERROR(VLOOKUP($H317,RotoChamp!$B$3:$F$302,2,FALSE),"")</f>
        <v>279</v>
      </c>
      <c r="D317" s="2">
        <v>251</v>
      </c>
      <c r="E317" s="2" t="str">
        <f>IFERROR(VLOOKUP($H317,BleacherGM!$B$2:$E$276,2,FALSE),"")</f>
        <v/>
      </c>
      <c r="F317" s="3">
        <f t="shared" si="8"/>
        <v>260.33333333333331</v>
      </c>
      <c r="G317" s="7">
        <f t="shared" si="9"/>
        <v>313</v>
      </c>
      <c r="H317" s="8" t="s">
        <v>471</v>
      </c>
      <c r="J317" s="2" t="s">
        <v>609</v>
      </c>
      <c r="K317" s="2" t="s">
        <v>652</v>
      </c>
      <c r="M317" s="2" t="str">
        <f>IFERROR(VLOOKUP($H317,ESPN!$B$2:$G$251,6,FALSE),"")</f>
        <v/>
      </c>
      <c r="N317" s="1">
        <v>-1.33</v>
      </c>
      <c r="O317" t="str">
        <f>IFERROR(VLOOKUP($H317,BleacherGM!$B$2:$E$276,4,FALSE),"")</f>
        <v/>
      </c>
    </row>
    <row r="318" spans="2:16">
      <c r="B318" s="2">
        <v>251</v>
      </c>
      <c r="C318" s="2">
        <f>IFERROR(VLOOKUP($H318,RotoChamp!$B$3:$F$302,2,FALSE),"")</f>
        <v>280</v>
      </c>
      <c r="D318" s="2">
        <v>251</v>
      </c>
      <c r="E318" s="2" t="str">
        <f>IFERROR(VLOOKUP($H318,BleacherGM!$B$2:$E$276,2,FALSE),"")</f>
        <v/>
      </c>
      <c r="F318" s="3">
        <f t="shared" si="8"/>
        <v>260.66666666666669</v>
      </c>
      <c r="G318" s="7">
        <f t="shared" si="9"/>
        <v>314</v>
      </c>
      <c r="H318" s="8" t="s">
        <v>472</v>
      </c>
      <c r="J318" s="2" t="s">
        <v>596</v>
      </c>
      <c r="K318" s="2" t="s">
        <v>633</v>
      </c>
      <c r="M318" s="2" t="str">
        <f>IFERROR(VLOOKUP($H318,ESPN!$B$2:$G$251,6,FALSE),"")</f>
        <v/>
      </c>
      <c r="N318" s="1">
        <v>-1.35</v>
      </c>
      <c r="O318" t="str">
        <f>IFERROR(VLOOKUP($H318,BleacherGM!$B$2:$E$276,4,FALSE),"")</f>
        <v/>
      </c>
    </row>
    <row r="319" spans="2:16">
      <c r="B319" s="2">
        <v>251</v>
      </c>
      <c r="C319" s="2">
        <f>IFERROR(VLOOKUP($H319,RotoChamp!$B$3:$F$302,2,FALSE),"")</f>
        <v>275</v>
      </c>
      <c r="D319" s="2">
        <v>251</v>
      </c>
      <c r="E319" s="2">
        <f>IFERROR(VLOOKUP($H319,BleacherGM!$B$2:$E$276,2,FALSE),"")</f>
        <v>266</v>
      </c>
      <c r="F319" s="3">
        <f t="shared" si="8"/>
        <v>260.75</v>
      </c>
      <c r="G319" s="7">
        <f t="shared" si="9"/>
        <v>315</v>
      </c>
      <c r="H319" s="8" t="s">
        <v>467</v>
      </c>
      <c r="J319" s="2" t="s">
        <v>609</v>
      </c>
      <c r="K319" s="2" t="s">
        <v>573</v>
      </c>
      <c r="M319" s="2" t="str">
        <f>IFERROR(VLOOKUP($H319,ESPN!$B$2:$G$251,6,FALSE),"")</f>
        <v/>
      </c>
      <c r="N319" s="1">
        <v>-1.1200000000000001</v>
      </c>
      <c r="O319" t="str">
        <f>IFERROR(VLOOKUP($H319,BleacherGM!$B$2:$E$276,4,FALSE),"")</f>
        <v xml:space="preserve">   </v>
      </c>
    </row>
    <row r="320" spans="2:16">
      <c r="B320" s="2">
        <v>251</v>
      </c>
      <c r="C320" s="2">
        <f>IFERROR(VLOOKUP($H320,RotoChamp!$B$3:$F$302,2,FALSE),"")</f>
        <v>281</v>
      </c>
      <c r="D320" s="2">
        <v>251</v>
      </c>
      <c r="E320" s="2" t="str">
        <f>IFERROR(VLOOKUP($H320,BleacherGM!$B$2:$E$276,2,FALSE),"")</f>
        <v/>
      </c>
      <c r="F320" s="3">
        <f t="shared" si="8"/>
        <v>261</v>
      </c>
      <c r="G320" s="7">
        <f t="shared" si="9"/>
        <v>316</v>
      </c>
      <c r="H320" s="8" t="s">
        <v>473</v>
      </c>
      <c r="J320" s="2" t="s">
        <v>682</v>
      </c>
      <c r="K320" s="2" t="s">
        <v>694</v>
      </c>
      <c r="M320" s="2" t="str">
        <f>IFERROR(VLOOKUP($H320,ESPN!$B$2:$G$251,6,FALSE),"")</f>
        <v/>
      </c>
      <c r="N320" s="1">
        <v>-1.49</v>
      </c>
      <c r="O320" t="str">
        <f>IFERROR(VLOOKUP($H320,BleacherGM!$B$2:$E$276,4,FALSE),"")</f>
        <v/>
      </c>
    </row>
    <row r="321" spans="2:15">
      <c r="B321" s="2">
        <v>251</v>
      </c>
      <c r="C321" s="2">
        <f>IFERROR(VLOOKUP($H321,RotoChamp!$B$3:$F$302,2,FALSE),"")</f>
        <v>272</v>
      </c>
      <c r="D321" s="2">
        <v>251</v>
      </c>
      <c r="E321" s="2">
        <f>IFERROR(VLOOKUP($H321,BleacherGM!$B$2:$E$276,2,FALSE),"")</f>
        <v>271</v>
      </c>
      <c r="F321" s="3">
        <f t="shared" si="8"/>
        <v>261.25</v>
      </c>
      <c r="G321" s="7">
        <f t="shared" si="9"/>
        <v>317</v>
      </c>
      <c r="H321" s="8" t="s">
        <v>464</v>
      </c>
      <c r="J321" s="2" t="s">
        <v>609</v>
      </c>
      <c r="K321" s="2" t="s">
        <v>594</v>
      </c>
      <c r="M321" s="2" t="str">
        <f>IFERROR(VLOOKUP($H321,ESPN!$B$2:$G$251,6,FALSE),"")</f>
        <v/>
      </c>
      <c r="N321" s="1">
        <v>-0.59</v>
      </c>
      <c r="O321" t="str">
        <f>IFERROR(VLOOKUP($H321,BleacherGM!$B$2:$E$276,4,FALSE),"")</f>
        <v xml:space="preserve">   </v>
      </c>
    </row>
    <row r="322" spans="2:15">
      <c r="B322" s="2">
        <v>251</v>
      </c>
      <c r="C322" s="2">
        <f>IFERROR(VLOOKUP($H322,RotoChamp!$B$3:$F$302,2,FALSE),"")</f>
        <v>282</v>
      </c>
      <c r="D322" s="2">
        <v>251</v>
      </c>
      <c r="E322" s="2" t="str">
        <f>IFERROR(VLOOKUP($H322,BleacherGM!$B$2:$E$276,2,FALSE),"")</f>
        <v/>
      </c>
      <c r="F322" s="3">
        <f t="shared" si="8"/>
        <v>261.33333333333331</v>
      </c>
      <c r="G322" s="7">
        <f t="shared" si="9"/>
        <v>318</v>
      </c>
      <c r="H322" s="8" t="s">
        <v>474</v>
      </c>
      <c r="J322" s="2" t="s">
        <v>475</v>
      </c>
      <c r="K322" s="2" t="s">
        <v>692</v>
      </c>
      <c r="M322" s="2" t="str">
        <f>IFERROR(VLOOKUP($H322,ESPN!$B$2:$G$251,6,FALSE),"")</f>
        <v/>
      </c>
      <c r="N322" s="1">
        <v>-1.51</v>
      </c>
      <c r="O322" t="str">
        <f>IFERROR(VLOOKUP($H322,BleacherGM!$B$2:$E$276,4,FALSE),"")</f>
        <v/>
      </c>
    </row>
    <row r="323" spans="2:15">
      <c r="B323" s="2">
        <v>251</v>
      </c>
      <c r="C323" s="2">
        <f>IFERROR(VLOOKUP($H323,RotoChamp!$B$3:$F$302,2,FALSE),"")</f>
        <v>283</v>
      </c>
      <c r="D323" s="2">
        <v>251</v>
      </c>
      <c r="E323" s="2" t="str">
        <f>IFERROR(VLOOKUP($H323,BleacherGM!$B$2:$E$276,2,FALSE),"")</f>
        <v/>
      </c>
      <c r="F323" s="3">
        <f t="shared" si="8"/>
        <v>261.66666666666669</v>
      </c>
      <c r="G323" s="7">
        <f t="shared" si="9"/>
        <v>319</v>
      </c>
      <c r="H323" s="8" t="s">
        <v>476</v>
      </c>
      <c r="J323" s="2" t="s">
        <v>609</v>
      </c>
      <c r="K323" s="2" t="s">
        <v>602</v>
      </c>
      <c r="M323" s="2" t="str">
        <f>IFERROR(VLOOKUP($H323,ESPN!$B$2:$G$251,6,FALSE),"")</f>
        <v/>
      </c>
      <c r="N323" s="1">
        <v>-1.78</v>
      </c>
      <c r="O323" t="str">
        <f>IFERROR(VLOOKUP($H323,BleacherGM!$B$2:$E$276,4,FALSE),"")</f>
        <v/>
      </c>
    </row>
    <row r="324" spans="2:15">
      <c r="B324" s="2">
        <v>251</v>
      </c>
      <c r="C324" s="2">
        <f>IFERROR(VLOOKUP($H324,RotoChamp!$B$3:$F$302,2,FALSE),"")</f>
        <v>285</v>
      </c>
      <c r="D324" s="2">
        <v>251</v>
      </c>
      <c r="E324" s="2" t="str">
        <f>IFERROR(VLOOKUP($H324,BleacherGM!$B$2:$E$276,2,FALSE),"")</f>
        <v/>
      </c>
      <c r="F324" s="3">
        <f t="shared" si="8"/>
        <v>262.33333333333331</v>
      </c>
      <c r="G324" s="7">
        <f t="shared" si="9"/>
        <v>320</v>
      </c>
      <c r="H324" s="8" t="s">
        <v>238</v>
      </c>
      <c r="J324" s="2" t="s">
        <v>682</v>
      </c>
      <c r="K324" s="2" t="s">
        <v>652</v>
      </c>
      <c r="M324" s="2" t="str">
        <f>IFERROR(VLOOKUP($H324,ESPN!$B$2:$G$251,6,FALSE),"")</f>
        <v/>
      </c>
      <c r="N324" s="1">
        <v>-1.82</v>
      </c>
      <c r="O324" t="str">
        <f>IFERROR(VLOOKUP($H324,BleacherGM!$B$2:$E$276,4,FALSE),"")</f>
        <v/>
      </c>
    </row>
    <row r="325" spans="2:15">
      <c r="B325" s="2">
        <v>251</v>
      </c>
      <c r="C325" s="2">
        <f>IFERROR(VLOOKUP($H325,RotoChamp!$B$3:$F$302,2,FALSE),"")</f>
        <v>287</v>
      </c>
      <c r="D325" s="2">
        <v>251</v>
      </c>
      <c r="E325" s="2" t="str">
        <f>IFERROR(VLOOKUP($H325,BleacherGM!$B$2:$E$276,2,FALSE),"")</f>
        <v/>
      </c>
      <c r="F325" s="3">
        <f t="shared" ref="F325:F330" si="10">AVERAGE(B325:E325)</f>
        <v>263</v>
      </c>
      <c r="G325" s="7">
        <f t="shared" ref="G325:G330" si="11">ROW()-4</f>
        <v>321</v>
      </c>
      <c r="H325" s="8" t="s">
        <v>240</v>
      </c>
      <c r="J325" s="2" t="s">
        <v>682</v>
      </c>
      <c r="K325" s="2" t="s">
        <v>613</v>
      </c>
      <c r="M325" s="2" t="str">
        <f>IFERROR(VLOOKUP($H325,ESPN!$B$2:$G$251,6,FALSE),"")</f>
        <v/>
      </c>
      <c r="N325" s="1">
        <v>-1.9</v>
      </c>
      <c r="O325" t="str">
        <f>IFERROR(VLOOKUP($H325,BleacherGM!$B$2:$E$276,4,FALSE),"")</f>
        <v/>
      </c>
    </row>
    <row r="326" spans="2:15">
      <c r="B326" s="2">
        <v>251</v>
      </c>
      <c r="C326" s="2">
        <f>IFERROR(VLOOKUP($H326,RotoChamp!$B$3:$F$302,2,FALSE),"")</f>
        <v>289</v>
      </c>
      <c r="D326" s="2">
        <v>251</v>
      </c>
      <c r="E326" s="2" t="str">
        <f>IFERROR(VLOOKUP($H326,BleacherGM!$B$2:$E$276,2,FALSE),"")</f>
        <v/>
      </c>
      <c r="F326" s="3">
        <f t="shared" si="10"/>
        <v>263.66666666666669</v>
      </c>
      <c r="G326" s="7">
        <f t="shared" si="11"/>
        <v>322</v>
      </c>
      <c r="H326" s="8" t="s">
        <v>242</v>
      </c>
      <c r="J326" s="2" t="s">
        <v>682</v>
      </c>
      <c r="K326" s="2" t="s">
        <v>657</v>
      </c>
      <c r="M326" s="2" t="str">
        <f>IFERROR(VLOOKUP($H326,ESPN!$B$2:$G$251,6,FALSE),"")</f>
        <v/>
      </c>
      <c r="N326" s="1">
        <v>-2.39</v>
      </c>
      <c r="O326" t="str">
        <f>IFERROR(VLOOKUP($H326,BleacherGM!$B$2:$E$276,4,FALSE),"")</f>
        <v/>
      </c>
    </row>
    <row r="327" spans="2:15">
      <c r="B327" s="2">
        <v>251</v>
      </c>
      <c r="C327" s="2">
        <f>IFERROR(VLOOKUP($H327,RotoChamp!$B$3:$F$302,2,FALSE),"")</f>
        <v>291</v>
      </c>
      <c r="D327" s="2">
        <v>251</v>
      </c>
      <c r="E327" s="2" t="str">
        <f>IFERROR(VLOOKUP($H327,BleacherGM!$B$2:$E$276,2,FALSE),"")</f>
        <v/>
      </c>
      <c r="F327" s="3">
        <f t="shared" si="10"/>
        <v>264.33333333333331</v>
      </c>
      <c r="G327" s="7">
        <f t="shared" si="11"/>
        <v>323</v>
      </c>
      <c r="H327" s="8" t="s">
        <v>244</v>
      </c>
      <c r="J327" s="2" t="s">
        <v>682</v>
      </c>
      <c r="K327" s="2" t="s">
        <v>694</v>
      </c>
      <c r="M327" s="2" t="str">
        <f>IFERROR(VLOOKUP($H327,ESPN!$B$2:$G$251,6,FALSE),"")</f>
        <v/>
      </c>
      <c r="N327" s="1">
        <v>-2.4700000000000002</v>
      </c>
      <c r="O327" t="str">
        <f>IFERROR(VLOOKUP($H327,BleacherGM!$B$2:$E$276,4,FALSE),"")</f>
        <v/>
      </c>
    </row>
    <row r="328" spans="2:15">
      <c r="B328" s="2">
        <v>251</v>
      </c>
      <c r="C328" s="2">
        <f>IFERROR(VLOOKUP($H328,RotoChamp!$B$3:$F$302,2,FALSE),"")</f>
        <v>295</v>
      </c>
      <c r="D328" s="2">
        <v>251</v>
      </c>
      <c r="E328" s="2" t="str">
        <f>IFERROR(VLOOKUP($H328,BleacherGM!$B$2:$E$276,2,FALSE),"")</f>
        <v/>
      </c>
      <c r="F328" s="3">
        <f t="shared" si="10"/>
        <v>265.66666666666669</v>
      </c>
      <c r="G328" s="7">
        <f t="shared" si="11"/>
        <v>324</v>
      </c>
      <c r="H328" s="8" t="s">
        <v>248</v>
      </c>
      <c r="J328" s="2" t="s">
        <v>682</v>
      </c>
      <c r="K328" s="2" t="s">
        <v>643</v>
      </c>
      <c r="M328" s="2" t="str">
        <f>IFERROR(VLOOKUP($H328,ESPN!$B$2:$G$251,6,FALSE),"")</f>
        <v/>
      </c>
      <c r="N328" s="1">
        <v>-2.59</v>
      </c>
      <c r="O328" t="str">
        <f>IFERROR(VLOOKUP($H328,BleacherGM!$B$2:$E$276,4,FALSE),"")</f>
        <v/>
      </c>
    </row>
    <row r="329" spans="2:15">
      <c r="B329" s="2">
        <v>251</v>
      </c>
      <c r="C329" s="2">
        <f>IFERROR(VLOOKUP($H329,RotoChamp!$B$3:$F$302,2,FALSE),"")</f>
        <v>298</v>
      </c>
      <c r="D329" s="2">
        <v>251</v>
      </c>
      <c r="E329" s="2" t="str">
        <f>IFERROR(VLOOKUP($H329,BleacherGM!$B$2:$E$276,2,FALSE),"")</f>
        <v/>
      </c>
      <c r="F329" s="3">
        <f t="shared" si="10"/>
        <v>266.66666666666669</v>
      </c>
      <c r="G329" s="7">
        <f t="shared" si="11"/>
        <v>325</v>
      </c>
      <c r="H329" s="8" t="s">
        <v>251</v>
      </c>
      <c r="J329" s="2" t="s">
        <v>682</v>
      </c>
      <c r="K329" s="2" t="s">
        <v>633</v>
      </c>
      <c r="M329" s="2" t="str">
        <f>IFERROR(VLOOKUP($H329,ESPN!$B$2:$G$251,6,FALSE),"")</f>
        <v/>
      </c>
      <c r="N329" s="1">
        <v>-2.84</v>
      </c>
      <c r="O329" t="str">
        <f>IFERROR(VLOOKUP($H329,BleacherGM!$B$2:$E$276,4,FALSE),"")</f>
        <v/>
      </c>
    </row>
    <row r="330" spans="2:15">
      <c r="B330" s="2">
        <v>251</v>
      </c>
      <c r="C330" s="2">
        <f>IFERROR(VLOOKUP($H330,RotoChamp!$B$3:$F$302,2,FALSE),"")</f>
        <v>300</v>
      </c>
      <c r="D330" s="2">
        <v>251</v>
      </c>
      <c r="E330" s="2" t="str">
        <f>IFERROR(VLOOKUP($H330,BleacherGM!$B$2:$E$276,2,FALSE),"")</f>
        <v/>
      </c>
      <c r="F330" s="3">
        <f t="shared" si="10"/>
        <v>267.33333333333331</v>
      </c>
      <c r="G330" s="7">
        <f t="shared" si="11"/>
        <v>326</v>
      </c>
      <c r="H330" s="8" t="s">
        <v>253</v>
      </c>
      <c r="J330" s="2" t="s">
        <v>609</v>
      </c>
      <c r="K330" s="2" t="s">
        <v>654</v>
      </c>
      <c r="M330" s="2" t="str">
        <f>IFERROR(VLOOKUP($H330,ESPN!$B$2:$G$251,6,FALSE),"")</f>
        <v/>
      </c>
      <c r="N330" s="1">
        <v>-2.84</v>
      </c>
      <c r="O330" t="str">
        <f>IFERROR(VLOOKUP($H330,BleacherGM!$B$2:$E$276,4,FALSE),"")</f>
        <v/>
      </c>
    </row>
  </sheetData>
  <sortState ref="B5:P330">
    <sortCondition ref="F5:F330"/>
    <sortCondition ref="B5:B330"/>
  </sortState>
  <phoneticPr fontId="3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2:F302"/>
  <sheetViews>
    <sheetView topLeftCell="A162" workbookViewId="0">
      <selection activeCell="B182" sqref="B182"/>
    </sheetView>
  </sheetViews>
  <sheetFormatPr baseColWidth="10" defaultColWidth="8.83203125" defaultRowHeight="14"/>
  <cols>
    <col min="2" max="2" width="19.83203125" bestFit="1" customWidth="1"/>
    <col min="3" max="3" width="5.33203125" bestFit="1" customWidth="1"/>
    <col min="4" max="4" width="8.6640625" bestFit="1" customWidth="1"/>
    <col min="5" max="5" width="5.83203125" bestFit="1" customWidth="1"/>
    <col min="6" max="6" width="8.83203125" bestFit="1" customWidth="1"/>
  </cols>
  <sheetData>
    <row r="2" spans="2:6">
      <c r="B2" t="s">
        <v>584</v>
      </c>
      <c r="C2" t="s">
        <v>583</v>
      </c>
      <c r="D2" t="s">
        <v>585</v>
      </c>
      <c r="E2" t="s">
        <v>586</v>
      </c>
      <c r="F2" t="s">
        <v>587</v>
      </c>
    </row>
    <row r="3" spans="2:6">
      <c r="B3" t="s">
        <v>588</v>
      </c>
      <c r="C3">
        <v>1</v>
      </c>
      <c r="D3" t="s">
        <v>589</v>
      </c>
      <c r="E3" t="s">
        <v>590</v>
      </c>
      <c r="F3" s="1">
        <v>48.62</v>
      </c>
    </row>
    <row r="4" spans="2:6">
      <c r="B4" t="s">
        <v>591</v>
      </c>
      <c r="C4">
        <v>2</v>
      </c>
      <c r="D4" t="s">
        <v>589</v>
      </c>
      <c r="E4" t="s">
        <v>592</v>
      </c>
      <c r="F4" s="1">
        <v>45.2</v>
      </c>
    </row>
    <row r="5" spans="2:6">
      <c r="B5" t="s">
        <v>593</v>
      </c>
      <c r="C5">
        <v>3</v>
      </c>
      <c r="D5" t="s">
        <v>589</v>
      </c>
      <c r="E5" t="s">
        <v>594</v>
      </c>
      <c r="F5" s="1">
        <v>45.12</v>
      </c>
    </row>
    <row r="6" spans="2:6">
      <c r="B6" t="s">
        <v>595</v>
      </c>
      <c r="C6">
        <v>4</v>
      </c>
      <c r="D6" t="s">
        <v>596</v>
      </c>
      <c r="E6" t="s">
        <v>597</v>
      </c>
      <c r="F6" s="1">
        <v>44.34</v>
      </c>
    </row>
    <row r="7" spans="2:6">
      <c r="B7" t="s">
        <v>598</v>
      </c>
      <c r="C7">
        <v>5</v>
      </c>
      <c r="D7" t="s">
        <v>596</v>
      </c>
      <c r="E7" t="s">
        <v>599</v>
      </c>
      <c r="F7" s="1">
        <v>43.59</v>
      </c>
    </row>
    <row r="8" spans="2:6">
      <c r="B8" t="s">
        <v>600</v>
      </c>
      <c r="C8">
        <v>6</v>
      </c>
      <c r="D8" t="s">
        <v>589</v>
      </c>
      <c r="E8" t="s">
        <v>594</v>
      </c>
      <c r="F8" s="1">
        <v>43.43</v>
      </c>
    </row>
    <row r="9" spans="2:6">
      <c r="B9" t="s">
        <v>601</v>
      </c>
      <c r="C9">
        <v>7</v>
      </c>
      <c r="D9" t="s">
        <v>596</v>
      </c>
      <c r="E9" t="s">
        <v>602</v>
      </c>
      <c r="F9" s="1">
        <v>42.52</v>
      </c>
    </row>
    <row r="10" spans="2:6">
      <c r="B10" t="s">
        <v>603</v>
      </c>
      <c r="C10">
        <v>8</v>
      </c>
      <c r="D10" t="s">
        <v>604</v>
      </c>
      <c r="E10" t="s">
        <v>605</v>
      </c>
      <c r="F10" s="1">
        <v>40.049999999999997</v>
      </c>
    </row>
    <row r="11" spans="2:6">
      <c r="B11" t="s">
        <v>606</v>
      </c>
      <c r="C11">
        <v>9</v>
      </c>
      <c r="D11" t="s">
        <v>607</v>
      </c>
      <c r="E11" t="s">
        <v>597</v>
      </c>
      <c r="F11" s="1">
        <v>39.68</v>
      </c>
    </row>
    <row r="12" spans="2:6">
      <c r="B12" t="s">
        <v>608</v>
      </c>
      <c r="C12">
        <v>10</v>
      </c>
      <c r="D12" t="s">
        <v>609</v>
      </c>
      <c r="E12" t="s">
        <v>602</v>
      </c>
      <c r="F12" s="1">
        <v>38.51</v>
      </c>
    </row>
    <row r="13" spans="2:6">
      <c r="B13" t="s">
        <v>610</v>
      </c>
      <c r="C13">
        <v>11</v>
      </c>
      <c r="D13" t="s">
        <v>589</v>
      </c>
      <c r="E13" t="s">
        <v>597</v>
      </c>
      <c r="F13" s="1">
        <v>38.450000000000003</v>
      </c>
    </row>
    <row r="14" spans="2:6">
      <c r="B14" t="s">
        <v>611</v>
      </c>
      <c r="C14">
        <v>12</v>
      </c>
      <c r="D14" t="s">
        <v>612</v>
      </c>
      <c r="E14" t="s">
        <v>613</v>
      </c>
      <c r="F14" s="1">
        <v>37.5</v>
      </c>
    </row>
    <row r="15" spans="2:6">
      <c r="B15" t="s">
        <v>614</v>
      </c>
      <c r="C15">
        <v>13</v>
      </c>
      <c r="D15" t="s">
        <v>609</v>
      </c>
      <c r="E15" t="s">
        <v>615</v>
      </c>
      <c r="F15" s="1">
        <v>36.67</v>
      </c>
    </row>
    <row r="16" spans="2:6">
      <c r="B16" t="s">
        <v>616</v>
      </c>
      <c r="C16">
        <v>14</v>
      </c>
      <c r="D16" t="s">
        <v>607</v>
      </c>
      <c r="E16" t="s">
        <v>617</v>
      </c>
      <c r="F16" s="1">
        <v>36.549999999999997</v>
      </c>
    </row>
    <row r="17" spans="2:6">
      <c r="B17" t="s">
        <v>618</v>
      </c>
      <c r="C17">
        <v>15</v>
      </c>
      <c r="D17" t="s">
        <v>609</v>
      </c>
      <c r="E17" t="s">
        <v>619</v>
      </c>
      <c r="F17" s="1">
        <v>34.549999999999997</v>
      </c>
    </row>
    <row r="18" spans="2:6">
      <c r="B18" t="s">
        <v>620</v>
      </c>
      <c r="C18">
        <v>16</v>
      </c>
      <c r="D18" t="s">
        <v>596</v>
      </c>
      <c r="E18" t="s">
        <v>605</v>
      </c>
      <c r="F18" s="1">
        <v>34.24</v>
      </c>
    </row>
    <row r="19" spans="2:6">
      <c r="B19" t="s">
        <v>621</v>
      </c>
      <c r="C19">
        <v>17</v>
      </c>
      <c r="D19" t="s">
        <v>609</v>
      </c>
      <c r="E19" t="s">
        <v>615</v>
      </c>
      <c r="F19" s="1">
        <v>34.06</v>
      </c>
    </row>
    <row r="20" spans="2:6">
      <c r="B20" t="s">
        <v>622</v>
      </c>
      <c r="C20">
        <v>18</v>
      </c>
      <c r="D20" t="s">
        <v>596</v>
      </c>
      <c r="E20" t="s">
        <v>623</v>
      </c>
      <c r="F20" s="1">
        <v>30.87</v>
      </c>
    </row>
    <row r="21" spans="2:6">
      <c r="B21" t="s">
        <v>624</v>
      </c>
      <c r="C21">
        <v>19</v>
      </c>
      <c r="D21" t="s">
        <v>609</v>
      </c>
      <c r="E21" t="s">
        <v>590</v>
      </c>
      <c r="F21" s="1">
        <v>30.06</v>
      </c>
    </row>
    <row r="22" spans="2:6">
      <c r="B22" t="s">
        <v>625</v>
      </c>
      <c r="C22">
        <v>20</v>
      </c>
      <c r="D22" t="s">
        <v>604</v>
      </c>
      <c r="E22" t="s">
        <v>626</v>
      </c>
      <c r="F22" s="1">
        <v>29.75</v>
      </c>
    </row>
    <row r="23" spans="2:6">
      <c r="B23" t="s">
        <v>627</v>
      </c>
      <c r="C23">
        <v>21</v>
      </c>
      <c r="D23" t="s">
        <v>589</v>
      </c>
      <c r="E23" t="s">
        <v>617</v>
      </c>
      <c r="F23" s="1">
        <v>29.3</v>
      </c>
    </row>
    <row r="24" spans="2:6">
      <c r="B24" t="s">
        <v>628</v>
      </c>
      <c r="C24">
        <v>22</v>
      </c>
      <c r="D24" t="s">
        <v>629</v>
      </c>
      <c r="E24" t="s">
        <v>630</v>
      </c>
      <c r="F24" s="1">
        <v>27.08</v>
      </c>
    </row>
    <row r="25" spans="2:6">
      <c r="B25" t="s">
        <v>631</v>
      </c>
      <c r="C25">
        <v>23</v>
      </c>
      <c r="D25" t="s">
        <v>596</v>
      </c>
      <c r="E25" t="s">
        <v>626</v>
      </c>
      <c r="F25" s="1">
        <v>26.13</v>
      </c>
    </row>
    <row r="26" spans="2:6">
      <c r="B26" t="s">
        <v>632</v>
      </c>
      <c r="C26">
        <v>24</v>
      </c>
      <c r="D26" t="s">
        <v>596</v>
      </c>
      <c r="E26" t="s">
        <v>633</v>
      </c>
      <c r="F26" s="1">
        <v>25.39</v>
      </c>
    </row>
    <row r="27" spans="2:6">
      <c r="B27" t="s">
        <v>634</v>
      </c>
      <c r="C27">
        <v>25</v>
      </c>
      <c r="D27" t="s">
        <v>596</v>
      </c>
      <c r="E27" t="s">
        <v>617</v>
      </c>
      <c r="F27" s="1">
        <v>25.22</v>
      </c>
    </row>
    <row r="28" spans="2:6">
      <c r="B28" t="s">
        <v>635</v>
      </c>
      <c r="C28">
        <v>26</v>
      </c>
      <c r="D28" t="s">
        <v>609</v>
      </c>
      <c r="E28" t="s">
        <v>636</v>
      </c>
      <c r="F28" s="1">
        <v>24.92</v>
      </c>
    </row>
    <row r="29" spans="2:6">
      <c r="B29" t="s">
        <v>637</v>
      </c>
      <c r="C29">
        <v>27</v>
      </c>
      <c r="D29" t="s">
        <v>596</v>
      </c>
      <c r="E29" t="s">
        <v>615</v>
      </c>
      <c r="F29" s="1">
        <v>24.81</v>
      </c>
    </row>
    <row r="30" spans="2:6">
      <c r="B30" t="s">
        <v>638</v>
      </c>
      <c r="C30">
        <v>28</v>
      </c>
      <c r="D30" t="s">
        <v>609</v>
      </c>
      <c r="E30" t="s">
        <v>617</v>
      </c>
      <c r="F30" s="1">
        <v>24.8</v>
      </c>
    </row>
    <row r="31" spans="2:6">
      <c r="B31" t="s">
        <v>639</v>
      </c>
      <c r="C31">
        <v>29</v>
      </c>
      <c r="D31" t="s">
        <v>607</v>
      </c>
      <c r="E31" t="s">
        <v>640</v>
      </c>
      <c r="F31" s="1">
        <v>24.32</v>
      </c>
    </row>
    <row r="32" spans="2:6">
      <c r="B32" t="s">
        <v>641</v>
      </c>
      <c r="C32">
        <v>30</v>
      </c>
      <c r="D32" t="s">
        <v>642</v>
      </c>
      <c r="E32" t="s">
        <v>643</v>
      </c>
      <c r="F32" s="1">
        <v>24.27</v>
      </c>
    </row>
    <row r="33" spans="2:6">
      <c r="B33" t="s">
        <v>644</v>
      </c>
      <c r="C33">
        <v>31</v>
      </c>
      <c r="D33" t="s">
        <v>609</v>
      </c>
      <c r="E33" t="s">
        <v>645</v>
      </c>
      <c r="F33" s="1">
        <v>23.94</v>
      </c>
    </row>
    <row r="34" spans="2:6">
      <c r="B34" t="s">
        <v>646</v>
      </c>
      <c r="C34">
        <v>32</v>
      </c>
      <c r="D34" t="s">
        <v>604</v>
      </c>
      <c r="E34" t="s">
        <v>647</v>
      </c>
      <c r="F34" s="1">
        <v>23.41</v>
      </c>
    </row>
    <row r="35" spans="2:6">
      <c r="B35" t="s">
        <v>648</v>
      </c>
      <c r="C35">
        <v>33</v>
      </c>
      <c r="D35" t="s">
        <v>607</v>
      </c>
      <c r="E35" t="s">
        <v>630</v>
      </c>
      <c r="F35" s="1">
        <v>23.29</v>
      </c>
    </row>
    <row r="36" spans="2:6">
      <c r="B36" t="s">
        <v>649</v>
      </c>
      <c r="C36">
        <v>34</v>
      </c>
      <c r="D36" t="s">
        <v>609</v>
      </c>
      <c r="E36" t="s">
        <v>650</v>
      </c>
      <c r="F36" s="1">
        <v>22.51</v>
      </c>
    </row>
    <row r="37" spans="2:6">
      <c r="B37" t="s">
        <v>651</v>
      </c>
      <c r="C37">
        <v>35</v>
      </c>
      <c r="D37" t="s">
        <v>589</v>
      </c>
      <c r="E37" t="s">
        <v>652</v>
      </c>
      <c r="F37" s="1">
        <v>21.97</v>
      </c>
    </row>
    <row r="38" spans="2:6">
      <c r="B38" t="s">
        <v>653</v>
      </c>
      <c r="C38">
        <v>36</v>
      </c>
      <c r="D38" t="s">
        <v>629</v>
      </c>
      <c r="E38" t="s">
        <v>654</v>
      </c>
      <c r="F38" s="1">
        <v>21.76</v>
      </c>
    </row>
    <row r="39" spans="2:6">
      <c r="B39" t="s">
        <v>655</v>
      </c>
      <c r="C39">
        <v>37</v>
      </c>
      <c r="D39" t="s">
        <v>642</v>
      </c>
      <c r="E39" t="s">
        <v>650</v>
      </c>
      <c r="F39" s="1">
        <v>21.68</v>
      </c>
    </row>
    <row r="40" spans="2:6">
      <c r="B40" t="s">
        <v>656</v>
      </c>
      <c r="C40">
        <v>38</v>
      </c>
      <c r="D40" t="s">
        <v>596</v>
      </c>
      <c r="E40" t="s">
        <v>657</v>
      </c>
      <c r="F40" s="1">
        <v>21.68</v>
      </c>
    </row>
    <row r="41" spans="2:6">
      <c r="B41" t="s">
        <v>658</v>
      </c>
      <c r="C41">
        <v>39</v>
      </c>
      <c r="D41" t="s">
        <v>642</v>
      </c>
      <c r="E41" t="s">
        <v>613</v>
      </c>
      <c r="F41" s="1">
        <v>21.51</v>
      </c>
    </row>
    <row r="42" spans="2:6">
      <c r="B42" t="s">
        <v>659</v>
      </c>
      <c r="C42">
        <v>40</v>
      </c>
      <c r="D42" t="s">
        <v>660</v>
      </c>
      <c r="E42" t="s">
        <v>630</v>
      </c>
      <c r="F42" s="1">
        <v>21.47</v>
      </c>
    </row>
    <row r="43" spans="2:6">
      <c r="B43" t="s">
        <v>661</v>
      </c>
      <c r="C43">
        <v>41</v>
      </c>
      <c r="D43" t="s">
        <v>604</v>
      </c>
      <c r="E43" t="s">
        <v>594</v>
      </c>
      <c r="F43" s="1">
        <v>21.39</v>
      </c>
    </row>
    <row r="44" spans="2:6">
      <c r="B44" t="s">
        <v>662</v>
      </c>
      <c r="C44">
        <v>42</v>
      </c>
      <c r="D44" t="s">
        <v>589</v>
      </c>
      <c r="E44" t="s">
        <v>663</v>
      </c>
      <c r="F44" s="1">
        <v>21.35</v>
      </c>
    </row>
    <row r="45" spans="2:6">
      <c r="B45" t="s">
        <v>664</v>
      </c>
      <c r="C45">
        <v>43</v>
      </c>
      <c r="D45" t="s">
        <v>596</v>
      </c>
      <c r="E45" t="s">
        <v>592</v>
      </c>
      <c r="F45" s="1">
        <v>21.31</v>
      </c>
    </row>
    <row r="46" spans="2:6">
      <c r="B46" t="s">
        <v>665</v>
      </c>
      <c r="C46">
        <v>44</v>
      </c>
      <c r="D46" t="s">
        <v>596</v>
      </c>
      <c r="E46" t="s">
        <v>666</v>
      </c>
      <c r="F46" s="1">
        <v>20.86</v>
      </c>
    </row>
    <row r="47" spans="2:6">
      <c r="B47" t="s">
        <v>667</v>
      </c>
      <c r="C47">
        <v>45</v>
      </c>
      <c r="D47" t="s">
        <v>609</v>
      </c>
      <c r="E47" t="s">
        <v>615</v>
      </c>
      <c r="F47" s="1">
        <v>20.71</v>
      </c>
    </row>
    <row r="48" spans="2:6">
      <c r="B48" t="s">
        <v>668</v>
      </c>
      <c r="C48">
        <v>46</v>
      </c>
      <c r="D48" t="s">
        <v>609</v>
      </c>
      <c r="E48" t="s">
        <v>650</v>
      </c>
      <c r="F48" s="1">
        <v>20.43</v>
      </c>
    </row>
    <row r="49" spans="2:6">
      <c r="B49" t="s">
        <v>669</v>
      </c>
      <c r="C49">
        <v>47</v>
      </c>
      <c r="D49" t="s">
        <v>604</v>
      </c>
      <c r="E49" t="s">
        <v>654</v>
      </c>
      <c r="F49" s="1">
        <v>19.95</v>
      </c>
    </row>
    <row r="50" spans="2:6">
      <c r="B50" t="s">
        <v>670</v>
      </c>
      <c r="C50">
        <v>48</v>
      </c>
      <c r="D50" t="s">
        <v>671</v>
      </c>
      <c r="E50" t="s">
        <v>619</v>
      </c>
      <c r="F50" s="1">
        <v>19.87</v>
      </c>
    </row>
    <row r="51" spans="2:6">
      <c r="B51" t="s">
        <v>672</v>
      </c>
      <c r="C51">
        <v>49</v>
      </c>
      <c r="D51" t="s">
        <v>673</v>
      </c>
      <c r="E51" t="s">
        <v>590</v>
      </c>
      <c r="F51" s="1">
        <v>19.54</v>
      </c>
    </row>
    <row r="52" spans="2:6">
      <c r="B52" t="s">
        <v>674</v>
      </c>
      <c r="C52">
        <v>50</v>
      </c>
      <c r="D52" t="s">
        <v>596</v>
      </c>
      <c r="E52" t="s">
        <v>630</v>
      </c>
      <c r="F52" s="1">
        <v>19.41</v>
      </c>
    </row>
    <row r="53" spans="2:6">
      <c r="B53" t="s">
        <v>675</v>
      </c>
      <c r="C53">
        <v>51</v>
      </c>
      <c r="D53" t="s">
        <v>673</v>
      </c>
      <c r="E53" t="s">
        <v>650</v>
      </c>
      <c r="F53" s="1">
        <v>19.29</v>
      </c>
    </row>
    <row r="54" spans="2:6">
      <c r="B54" t="s">
        <v>676</v>
      </c>
      <c r="C54">
        <v>52</v>
      </c>
      <c r="D54" t="s">
        <v>607</v>
      </c>
      <c r="E54" t="s">
        <v>599</v>
      </c>
      <c r="F54" s="1">
        <v>19.04</v>
      </c>
    </row>
    <row r="55" spans="2:6">
      <c r="B55" t="s">
        <v>677</v>
      </c>
      <c r="C55">
        <v>53</v>
      </c>
      <c r="D55" t="s">
        <v>609</v>
      </c>
      <c r="E55" t="s">
        <v>599</v>
      </c>
      <c r="F55" s="1">
        <v>19.04</v>
      </c>
    </row>
    <row r="56" spans="2:6">
      <c r="B56" t="s">
        <v>678</v>
      </c>
      <c r="C56">
        <v>54</v>
      </c>
      <c r="D56" t="s">
        <v>609</v>
      </c>
      <c r="E56" t="s">
        <v>643</v>
      </c>
      <c r="F56" s="1">
        <v>18.84</v>
      </c>
    </row>
    <row r="57" spans="2:6">
      <c r="B57" t="s">
        <v>679</v>
      </c>
      <c r="C57">
        <v>55</v>
      </c>
      <c r="D57" t="s">
        <v>680</v>
      </c>
      <c r="E57" t="s">
        <v>643</v>
      </c>
      <c r="F57" s="1">
        <v>18.8</v>
      </c>
    </row>
    <row r="58" spans="2:6">
      <c r="B58" t="s">
        <v>681</v>
      </c>
      <c r="C58">
        <v>56</v>
      </c>
      <c r="D58" t="s">
        <v>682</v>
      </c>
      <c r="E58" t="s">
        <v>640</v>
      </c>
      <c r="F58" s="1">
        <v>18.71</v>
      </c>
    </row>
    <row r="59" spans="2:6">
      <c r="B59" t="s">
        <v>683</v>
      </c>
      <c r="C59">
        <v>57</v>
      </c>
      <c r="D59" t="s">
        <v>596</v>
      </c>
      <c r="E59" t="s">
        <v>643</v>
      </c>
      <c r="F59" s="1">
        <v>18.55</v>
      </c>
    </row>
    <row r="60" spans="2:6">
      <c r="B60" t="s">
        <v>684</v>
      </c>
      <c r="C60">
        <v>58</v>
      </c>
      <c r="D60" t="s">
        <v>604</v>
      </c>
      <c r="E60" t="s">
        <v>630</v>
      </c>
      <c r="F60" s="1">
        <v>18.100000000000001</v>
      </c>
    </row>
    <row r="61" spans="2:6">
      <c r="B61" t="s">
        <v>685</v>
      </c>
      <c r="C61">
        <v>59</v>
      </c>
      <c r="D61" t="s">
        <v>671</v>
      </c>
      <c r="E61" t="s">
        <v>657</v>
      </c>
      <c r="F61" s="1">
        <v>17.97</v>
      </c>
    </row>
    <row r="62" spans="2:6">
      <c r="B62" t="s">
        <v>686</v>
      </c>
      <c r="C62">
        <v>60</v>
      </c>
      <c r="D62" t="s">
        <v>673</v>
      </c>
      <c r="E62" t="s">
        <v>640</v>
      </c>
      <c r="F62" s="1">
        <v>17.190000000000001</v>
      </c>
    </row>
    <row r="63" spans="2:6">
      <c r="B63" t="s">
        <v>687</v>
      </c>
      <c r="C63">
        <v>61</v>
      </c>
      <c r="D63" t="s">
        <v>609</v>
      </c>
      <c r="E63" t="s">
        <v>636</v>
      </c>
      <c r="F63" s="1">
        <v>17</v>
      </c>
    </row>
    <row r="64" spans="2:6">
      <c r="B64" t="s">
        <v>688</v>
      </c>
      <c r="C64">
        <v>62</v>
      </c>
      <c r="D64" t="s">
        <v>609</v>
      </c>
      <c r="E64" t="s">
        <v>626</v>
      </c>
      <c r="F64" s="1">
        <v>16.75</v>
      </c>
    </row>
    <row r="65" spans="2:6">
      <c r="B65" t="s">
        <v>689</v>
      </c>
      <c r="C65">
        <v>63</v>
      </c>
      <c r="D65" t="s">
        <v>596</v>
      </c>
      <c r="E65" t="s">
        <v>666</v>
      </c>
      <c r="F65" s="1">
        <v>16.61</v>
      </c>
    </row>
    <row r="66" spans="2:6">
      <c r="B66" t="s">
        <v>690</v>
      </c>
      <c r="C66">
        <v>64</v>
      </c>
      <c r="D66" t="s">
        <v>642</v>
      </c>
      <c r="E66" t="s">
        <v>630</v>
      </c>
      <c r="F66" s="1">
        <v>16.239999999999998</v>
      </c>
    </row>
    <row r="67" spans="2:6">
      <c r="B67" t="s">
        <v>691</v>
      </c>
      <c r="C67">
        <v>65</v>
      </c>
      <c r="D67" t="s">
        <v>642</v>
      </c>
      <c r="E67" t="s">
        <v>692</v>
      </c>
      <c r="F67" s="1">
        <v>16.16</v>
      </c>
    </row>
    <row r="68" spans="2:6">
      <c r="B68" t="s">
        <v>693</v>
      </c>
      <c r="C68">
        <v>66</v>
      </c>
      <c r="D68" t="s">
        <v>609</v>
      </c>
      <c r="E68" t="s">
        <v>694</v>
      </c>
      <c r="F68" s="1">
        <v>16.100000000000001</v>
      </c>
    </row>
    <row r="69" spans="2:6">
      <c r="B69" t="s">
        <v>695</v>
      </c>
      <c r="C69">
        <v>67</v>
      </c>
      <c r="D69" t="s">
        <v>609</v>
      </c>
      <c r="E69" t="s">
        <v>594</v>
      </c>
      <c r="F69" s="1">
        <v>16.059999999999999</v>
      </c>
    </row>
    <row r="70" spans="2:6">
      <c r="B70" t="s">
        <v>696</v>
      </c>
      <c r="C70">
        <v>68</v>
      </c>
      <c r="D70" t="s">
        <v>609</v>
      </c>
      <c r="E70" t="s">
        <v>640</v>
      </c>
      <c r="F70" s="1">
        <v>15.98</v>
      </c>
    </row>
    <row r="71" spans="2:6">
      <c r="B71" t="s">
        <v>697</v>
      </c>
      <c r="C71">
        <v>69</v>
      </c>
      <c r="D71" t="s">
        <v>596</v>
      </c>
      <c r="E71" t="s">
        <v>626</v>
      </c>
      <c r="F71" s="1">
        <v>15.91</v>
      </c>
    </row>
    <row r="72" spans="2:6">
      <c r="B72" t="s">
        <v>698</v>
      </c>
      <c r="C72">
        <v>70</v>
      </c>
      <c r="D72" t="s">
        <v>609</v>
      </c>
      <c r="E72" t="s">
        <v>623</v>
      </c>
      <c r="F72" s="1">
        <v>15.86</v>
      </c>
    </row>
    <row r="73" spans="2:6">
      <c r="B73" t="s">
        <v>699</v>
      </c>
      <c r="C73">
        <v>71</v>
      </c>
      <c r="D73" t="s">
        <v>596</v>
      </c>
      <c r="E73" t="s">
        <v>663</v>
      </c>
      <c r="F73" s="1">
        <v>15.75</v>
      </c>
    </row>
    <row r="74" spans="2:6">
      <c r="B74" t="s">
        <v>700</v>
      </c>
      <c r="C74">
        <v>72</v>
      </c>
      <c r="D74" t="s">
        <v>609</v>
      </c>
      <c r="E74" t="s">
        <v>657</v>
      </c>
      <c r="F74" s="1">
        <v>15.73</v>
      </c>
    </row>
    <row r="75" spans="2:6">
      <c r="B75" t="s">
        <v>701</v>
      </c>
      <c r="C75">
        <v>73</v>
      </c>
      <c r="D75" t="s">
        <v>596</v>
      </c>
      <c r="E75" t="s">
        <v>640</v>
      </c>
      <c r="F75" s="1">
        <v>15.71</v>
      </c>
    </row>
    <row r="76" spans="2:6">
      <c r="B76" t="s">
        <v>702</v>
      </c>
      <c r="C76">
        <v>74</v>
      </c>
      <c r="D76" t="s">
        <v>607</v>
      </c>
      <c r="E76" t="s">
        <v>592</v>
      </c>
      <c r="F76" s="1">
        <v>15.67</v>
      </c>
    </row>
    <row r="77" spans="2:6">
      <c r="B77" t="s">
        <v>703</v>
      </c>
      <c r="C77">
        <v>75</v>
      </c>
      <c r="D77" t="s">
        <v>609</v>
      </c>
      <c r="E77" t="s">
        <v>650</v>
      </c>
      <c r="F77" s="1">
        <v>15.61</v>
      </c>
    </row>
    <row r="78" spans="2:6">
      <c r="B78" t="s">
        <v>704</v>
      </c>
      <c r="C78">
        <v>76</v>
      </c>
      <c r="D78" t="s">
        <v>642</v>
      </c>
      <c r="E78" t="s">
        <v>619</v>
      </c>
      <c r="F78" s="1">
        <v>15.38</v>
      </c>
    </row>
    <row r="79" spans="2:6">
      <c r="B79" t="s">
        <v>705</v>
      </c>
      <c r="C79">
        <v>77</v>
      </c>
      <c r="D79" t="s">
        <v>596</v>
      </c>
      <c r="E79" t="s">
        <v>654</v>
      </c>
      <c r="F79" s="1">
        <v>15.25</v>
      </c>
    </row>
    <row r="80" spans="2:6">
      <c r="B80" t="s">
        <v>706</v>
      </c>
      <c r="C80">
        <v>78</v>
      </c>
      <c r="D80" t="s">
        <v>596</v>
      </c>
      <c r="E80" t="s">
        <v>599</v>
      </c>
      <c r="F80" s="1">
        <v>14.31</v>
      </c>
    </row>
    <row r="81" spans="2:6">
      <c r="B81" t="s">
        <v>707</v>
      </c>
      <c r="C81">
        <v>79</v>
      </c>
      <c r="D81" t="s">
        <v>609</v>
      </c>
      <c r="E81" t="s">
        <v>643</v>
      </c>
      <c r="F81" s="1">
        <v>14.06</v>
      </c>
    </row>
    <row r="82" spans="2:6">
      <c r="B82" t="s">
        <v>477</v>
      </c>
      <c r="C82">
        <v>80</v>
      </c>
      <c r="D82" t="s">
        <v>609</v>
      </c>
      <c r="E82" t="s">
        <v>640</v>
      </c>
      <c r="F82" s="1">
        <v>13.86</v>
      </c>
    </row>
    <row r="83" spans="2:6">
      <c r="B83" t="s">
        <v>478</v>
      </c>
      <c r="C83">
        <v>81</v>
      </c>
      <c r="D83" t="s">
        <v>604</v>
      </c>
      <c r="E83" t="s">
        <v>652</v>
      </c>
      <c r="F83" s="1">
        <v>13.65</v>
      </c>
    </row>
    <row r="84" spans="2:6">
      <c r="B84" t="s">
        <v>479</v>
      </c>
      <c r="C84">
        <v>82</v>
      </c>
      <c r="D84" t="s">
        <v>673</v>
      </c>
      <c r="E84" t="s">
        <v>617</v>
      </c>
      <c r="F84" s="1">
        <v>13.36</v>
      </c>
    </row>
    <row r="85" spans="2:6">
      <c r="B85" t="s">
        <v>480</v>
      </c>
      <c r="C85">
        <v>83</v>
      </c>
      <c r="D85" t="s">
        <v>682</v>
      </c>
      <c r="E85" t="s">
        <v>615</v>
      </c>
      <c r="F85" s="1">
        <v>13.24</v>
      </c>
    </row>
    <row r="86" spans="2:6">
      <c r="B86" t="s">
        <v>481</v>
      </c>
      <c r="C86">
        <v>84</v>
      </c>
      <c r="D86" t="s">
        <v>609</v>
      </c>
      <c r="E86" t="s">
        <v>694</v>
      </c>
      <c r="F86" s="1">
        <v>13.16</v>
      </c>
    </row>
    <row r="87" spans="2:6">
      <c r="B87" t="s">
        <v>482</v>
      </c>
      <c r="C87">
        <v>85</v>
      </c>
      <c r="D87" t="s">
        <v>682</v>
      </c>
      <c r="E87" t="s">
        <v>617</v>
      </c>
      <c r="F87" s="1">
        <v>13</v>
      </c>
    </row>
    <row r="88" spans="2:6">
      <c r="B88" t="s">
        <v>483</v>
      </c>
      <c r="C88">
        <v>86</v>
      </c>
      <c r="D88" t="s">
        <v>642</v>
      </c>
      <c r="E88" t="s">
        <v>594</v>
      </c>
      <c r="F88" s="1">
        <v>12.91</v>
      </c>
    </row>
    <row r="89" spans="2:6">
      <c r="B89" t="s">
        <v>484</v>
      </c>
      <c r="C89">
        <v>87</v>
      </c>
      <c r="D89" t="s">
        <v>609</v>
      </c>
      <c r="E89" t="s">
        <v>640</v>
      </c>
      <c r="F89" s="1">
        <v>12.8</v>
      </c>
    </row>
    <row r="90" spans="2:6">
      <c r="B90" t="s">
        <v>485</v>
      </c>
      <c r="C90">
        <v>88</v>
      </c>
      <c r="D90" t="s">
        <v>486</v>
      </c>
      <c r="E90" t="s">
        <v>626</v>
      </c>
      <c r="F90" s="1">
        <v>12.74</v>
      </c>
    </row>
    <row r="91" spans="2:6">
      <c r="B91" t="s">
        <v>487</v>
      </c>
      <c r="C91">
        <v>89</v>
      </c>
      <c r="D91" t="s">
        <v>604</v>
      </c>
      <c r="E91" t="s">
        <v>602</v>
      </c>
      <c r="F91" s="1">
        <v>12.74</v>
      </c>
    </row>
    <row r="92" spans="2:6">
      <c r="B92" t="s">
        <v>488</v>
      </c>
      <c r="C92">
        <v>90</v>
      </c>
      <c r="D92" t="s">
        <v>609</v>
      </c>
      <c r="E92" t="s">
        <v>599</v>
      </c>
      <c r="F92" s="1">
        <v>12.67</v>
      </c>
    </row>
    <row r="93" spans="2:6">
      <c r="B93" t="s">
        <v>489</v>
      </c>
      <c r="C93">
        <v>91</v>
      </c>
      <c r="D93" t="s">
        <v>609</v>
      </c>
      <c r="E93" t="s">
        <v>657</v>
      </c>
      <c r="F93" s="1">
        <v>12.59</v>
      </c>
    </row>
    <row r="94" spans="2:6">
      <c r="B94" t="s">
        <v>490</v>
      </c>
      <c r="C94">
        <v>92</v>
      </c>
      <c r="D94" t="s">
        <v>604</v>
      </c>
      <c r="E94" t="s">
        <v>594</v>
      </c>
      <c r="F94" s="1">
        <v>12.53</v>
      </c>
    </row>
    <row r="95" spans="2:6">
      <c r="B95" t="s">
        <v>491</v>
      </c>
      <c r="C95">
        <v>93</v>
      </c>
      <c r="D95" t="s">
        <v>596</v>
      </c>
      <c r="E95" t="s">
        <v>594</v>
      </c>
      <c r="F95" s="1">
        <v>12.49</v>
      </c>
    </row>
    <row r="96" spans="2:6">
      <c r="B96" t="s">
        <v>492</v>
      </c>
      <c r="C96">
        <v>94</v>
      </c>
      <c r="D96" t="s">
        <v>609</v>
      </c>
      <c r="E96" t="s">
        <v>645</v>
      </c>
      <c r="F96" s="1">
        <v>12.39</v>
      </c>
    </row>
    <row r="97" spans="2:6">
      <c r="B97" t="s">
        <v>493</v>
      </c>
      <c r="C97">
        <v>95</v>
      </c>
      <c r="D97" t="s">
        <v>589</v>
      </c>
      <c r="E97" t="s">
        <v>640</v>
      </c>
      <c r="F97" s="1">
        <v>12.29</v>
      </c>
    </row>
    <row r="98" spans="2:6">
      <c r="B98" t="s">
        <v>494</v>
      </c>
      <c r="C98">
        <v>96</v>
      </c>
      <c r="D98" t="s">
        <v>589</v>
      </c>
      <c r="E98" t="s">
        <v>636</v>
      </c>
      <c r="F98" s="1">
        <v>12.25</v>
      </c>
    </row>
    <row r="99" spans="2:6">
      <c r="B99" t="s">
        <v>495</v>
      </c>
      <c r="C99">
        <v>97</v>
      </c>
      <c r="D99" t="s">
        <v>680</v>
      </c>
      <c r="E99" t="s">
        <v>636</v>
      </c>
      <c r="F99" s="1">
        <v>12.16</v>
      </c>
    </row>
    <row r="100" spans="2:6">
      <c r="B100" t="s">
        <v>496</v>
      </c>
      <c r="C100">
        <v>98</v>
      </c>
      <c r="D100" t="s">
        <v>596</v>
      </c>
      <c r="E100" t="s">
        <v>623</v>
      </c>
      <c r="F100" s="1">
        <v>12.12</v>
      </c>
    </row>
    <row r="101" spans="2:6">
      <c r="B101" t="s">
        <v>497</v>
      </c>
      <c r="C101">
        <v>99</v>
      </c>
      <c r="D101" t="s">
        <v>596</v>
      </c>
      <c r="E101" t="s">
        <v>643</v>
      </c>
      <c r="F101" s="1">
        <v>12</v>
      </c>
    </row>
    <row r="102" spans="2:6">
      <c r="B102" t="s">
        <v>498</v>
      </c>
      <c r="C102">
        <v>100</v>
      </c>
      <c r="D102" t="s">
        <v>673</v>
      </c>
      <c r="E102" t="s">
        <v>499</v>
      </c>
      <c r="F102" s="1">
        <v>11.79</v>
      </c>
    </row>
    <row r="103" spans="2:6">
      <c r="B103" t="s">
        <v>500</v>
      </c>
      <c r="C103">
        <v>101</v>
      </c>
      <c r="D103" t="s">
        <v>609</v>
      </c>
      <c r="E103" t="s">
        <v>597</v>
      </c>
      <c r="F103" s="1">
        <v>11.78</v>
      </c>
    </row>
    <row r="104" spans="2:6">
      <c r="B104" t="s">
        <v>501</v>
      </c>
      <c r="C104">
        <v>102</v>
      </c>
      <c r="D104" t="s">
        <v>607</v>
      </c>
      <c r="E104" t="s">
        <v>654</v>
      </c>
      <c r="F104" s="1">
        <v>11.63</v>
      </c>
    </row>
    <row r="105" spans="2:6">
      <c r="B105" t="s">
        <v>502</v>
      </c>
      <c r="C105">
        <v>103</v>
      </c>
      <c r="D105" t="s">
        <v>609</v>
      </c>
      <c r="E105" t="s">
        <v>643</v>
      </c>
      <c r="F105" s="1">
        <v>11.33</v>
      </c>
    </row>
    <row r="106" spans="2:6">
      <c r="B106" t="s">
        <v>503</v>
      </c>
      <c r="C106">
        <v>104</v>
      </c>
      <c r="D106" t="s">
        <v>596</v>
      </c>
      <c r="E106" t="s">
        <v>663</v>
      </c>
      <c r="F106" s="1">
        <v>11.3</v>
      </c>
    </row>
    <row r="107" spans="2:6">
      <c r="B107" t="s">
        <v>504</v>
      </c>
      <c r="C107">
        <v>105</v>
      </c>
      <c r="D107" t="s">
        <v>609</v>
      </c>
      <c r="E107" t="s">
        <v>647</v>
      </c>
      <c r="F107" s="1">
        <v>11.24</v>
      </c>
    </row>
    <row r="108" spans="2:6">
      <c r="B108" t="s">
        <v>505</v>
      </c>
      <c r="C108">
        <v>106</v>
      </c>
      <c r="D108" t="s">
        <v>609</v>
      </c>
      <c r="E108" t="s">
        <v>590</v>
      </c>
      <c r="F108" s="1">
        <v>11.04</v>
      </c>
    </row>
    <row r="109" spans="2:6">
      <c r="B109" t="s">
        <v>506</v>
      </c>
      <c r="C109">
        <v>107</v>
      </c>
      <c r="D109" t="s">
        <v>589</v>
      </c>
      <c r="E109" t="s">
        <v>623</v>
      </c>
      <c r="F109" s="1">
        <v>10.76</v>
      </c>
    </row>
    <row r="110" spans="2:6">
      <c r="B110" t="s">
        <v>507</v>
      </c>
      <c r="C110">
        <v>108</v>
      </c>
      <c r="D110" t="s">
        <v>596</v>
      </c>
      <c r="E110" t="s">
        <v>636</v>
      </c>
      <c r="F110" s="1">
        <v>10.52</v>
      </c>
    </row>
    <row r="111" spans="2:6">
      <c r="B111" t="s">
        <v>508</v>
      </c>
      <c r="C111">
        <v>109</v>
      </c>
      <c r="D111" t="s">
        <v>596</v>
      </c>
      <c r="E111" t="s">
        <v>630</v>
      </c>
      <c r="F111" s="1">
        <v>10.39</v>
      </c>
    </row>
    <row r="112" spans="2:6">
      <c r="B112" t="s">
        <v>509</v>
      </c>
      <c r="C112">
        <v>110</v>
      </c>
      <c r="D112" t="s">
        <v>596</v>
      </c>
      <c r="E112" t="s">
        <v>602</v>
      </c>
      <c r="F112" s="1">
        <v>10.35</v>
      </c>
    </row>
    <row r="113" spans="2:6">
      <c r="B113" t="s">
        <v>510</v>
      </c>
      <c r="C113">
        <v>111</v>
      </c>
      <c r="D113" t="s">
        <v>673</v>
      </c>
      <c r="E113" t="s">
        <v>623</v>
      </c>
      <c r="F113" s="1">
        <v>10.31</v>
      </c>
    </row>
    <row r="114" spans="2:6">
      <c r="B114" t="s">
        <v>511</v>
      </c>
      <c r="C114">
        <v>112</v>
      </c>
      <c r="D114" t="s">
        <v>682</v>
      </c>
      <c r="E114" t="s">
        <v>652</v>
      </c>
      <c r="F114" s="1">
        <v>10.220000000000001</v>
      </c>
    </row>
    <row r="115" spans="2:6">
      <c r="B115" t="s">
        <v>512</v>
      </c>
      <c r="C115">
        <v>113</v>
      </c>
      <c r="D115" t="s">
        <v>604</v>
      </c>
      <c r="E115" t="s">
        <v>666</v>
      </c>
      <c r="F115" s="1">
        <v>10.15</v>
      </c>
    </row>
    <row r="116" spans="2:6">
      <c r="B116" t="s">
        <v>513</v>
      </c>
      <c r="C116">
        <v>114</v>
      </c>
      <c r="D116" t="s">
        <v>609</v>
      </c>
      <c r="E116" t="s">
        <v>623</v>
      </c>
      <c r="F116" s="1">
        <v>9.98</v>
      </c>
    </row>
    <row r="117" spans="2:6">
      <c r="B117" t="s">
        <v>514</v>
      </c>
      <c r="C117">
        <v>115</v>
      </c>
      <c r="D117" t="s">
        <v>609</v>
      </c>
      <c r="E117" t="s">
        <v>626</v>
      </c>
      <c r="F117" s="1">
        <v>9.7799999999999994</v>
      </c>
    </row>
    <row r="118" spans="2:6">
      <c r="B118" t="s">
        <v>515</v>
      </c>
      <c r="C118">
        <v>116</v>
      </c>
      <c r="D118" t="s">
        <v>589</v>
      </c>
      <c r="E118" t="s">
        <v>613</v>
      </c>
      <c r="F118" s="1">
        <v>9.73</v>
      </c>
    </row>
    <row r="119" spans="2:6">
      <c r="B119" t="s">
        <v>516</v>
      </c>
      <c r="C119">
        <v>117</v>
      </c>
      <c r="D119" t="s">
        <v>682</v>
      </c>
      <c r="E119" t="s">
        <v>597</v>
      </c>
      <c r="F119" s="1">
        <v>9.73</v>
      </c>
    </row>
    <row r="120" spans="2:6">
      <c r="B120" t="s">
        <v>517</v>
      </c>
      <c r="C120">
        <v>118</v>
      </c>
      <c r="D120" t="s">
        <v>596</v>
      </c>
      <c r="E120" t="s">
        <v>652</v>
      </c>
      <c r="F120" s="1">
        <v>9.73</v>
      </c>
    </row>
    <row r="121" spans="2:6">
      <c r="B121" t="s">
        <v>518</v>
      </c>
      <c r="C121">
        <v>119</v>
      </c>
      <c r="D121" t="s">
        <v>596</v>
      </c>
      <c r="E121" t="s">
        <v>645</v>
      </c>
      <c r="F121" s="1">
        <v>9.61</v>
      </c>
    </row>
    <row r="122" spans="2:6">
      <c r="B122" t="s">
        <v>519</v>
      </c>
      <c r="C122">
        <v>120</v>
      </c>
      <c r="D122" t="s">
        <v>682</v>
      </c>
      <c r="E122" t="s">
        <v>623</v>
      </c>
      <c r="F122" s="1">
        <v>9.57</v>
      </c>
    </row>
    <row r="123" spans="2:6">
      <c r="B123" t="s">
        <v>520</v>
      </c>
      <c r="C123">
        <v>121</v>
      </c>
      <c r="D123" t="s">
        <v>607</v>
      </c>
      <c r="E123" t="s">
        <v>645</v>
      </c>
      <c r="F123" s="1">
        <v>9.5299999999999994</v>
      </c>
    </row>
    <row r="124" spans="2:6">
      <c r="B124" t="s">
        <v>521</v>
      </c>
      <c r="C124">
        <v>122</v>
      </c>
      <c r="D124" t="s">
        <v>596</v>
      </c>
      <c r="E124" t="s">
        <v>650</v>
      </c>
      <c r="F124" s="1">
        <v>9.5299999999999994</v>
      </c>
    </row>
    <row r="125" spans="2:6">
      <c r="B125" t="s">
        <v>522</v>
      </c>
      <c r="C125">
        <v>123</v>
      </c>
      <c r="D125" t="s">
        <v>609</v>
      </c>
      <c r="E125" t="s">
        <v>652</v>
      </c>
      <c r="F125" s="1">
        <v>9.5299999999999994</v>
      </c>
    </row>
    <row r="126" spans="2:6">
      <c r="B126" t="s">
        <v>523</v>
      </c>
      <c r="C126">
        <v>124</v>
      </c>
      <c r="D126" t="s">
        <v>682</v>
      </c>
      <c r="E126" t="s">
        <v>630</v>
      </c>
      <c r="F126" s="1">
        <v>9.4499999999999993</v>
      </c>
    </row>
    <row r="127" spans="2:6">
      <c r="B127" t="s">
        <v>524</v>
      </c>
      <c r="C127">
        <v>125</v>
      </c>
      <c r="D127" t="s">
        <v>682</v>
      </c>
      <c r="E127" t="s">
        <v>602</v>
      </c>
      <c r="F127" s="1">
        <v>9.3699999999999992</v>
      </c>
    </row>
    <row r="128" spans="2:6">
      <c r="B128" t="s">
        <v>525</v>
      </c>
      <c r="C128">
        <v>126</v>
      </c>
      <c r="D128" t="s">
        <v>682</v>
      </c>
      <c r="E128" t="s">
        <v>599</v>
      </c>
      <c r="F128" s="1">
        <v>9.3699999999999992</v>
      </c>
    </row>
    <row r="129" spans="2:6">
      <c r="B129" t="s">
        <v>526</v>
      </c>
      <c r="C129">
        <v>127</v>
      </c>
      <c r="D129" t="s">
        <v>596</v>
      </c>
      <c r="E129" t="s">
        <v>597</v>
      </c>
      <c r="F129" s="1">
        <v>9.07</v>
      </c>
    </row>
    <row r="130" spans="2:6">
      <c r="B130" t="s">
        <v>527</v>
      </c>
      <c r="C130">
        <v>128</v>
      </c>
      <c r="D130" t="s">
        <v>673</v>
      </c>
      <c r="E130" t="s">
        <v>666</v>
      </c>
      <c r="F130" s="1">
        <v>8.99</v>
      </c>
    </row>
    <row r="131" spans="2:6">
      <c r="B131" t="s">
        <v>528</v>
      </c>
      <c r="C131">
        <v>129</v>
      </c>
      <c r="D131" t="s">
        <v>607</v>
      </c>
      <c r="E131" t="s">
        <v>633</v>
      </c>
      <c r="F131" s="1">
        <v>8.99</v>
      </c>
    </row>
    <row r="132" spans="2:6">
      <c r="B132" t="s">
        <v>529</v>
      </c>
      <c r="C132">
        <v>130</v>
      </c>
      <c r="D132" t="s">
        <v>609</v>
      </c>
      <c r="E132" t="s">
        <v>594</v>
      </c>
      <c r="F132" s="1">
        <v>8.9600000000000009</v>
      </c>
    </row>
    <row r="133" spans="2:6">
      <c r="B133" t="s">
        <v>530</v>
      </c>
      <c r="C133">
        <v>131</v>
      </c>
      <c r="D133" t="s">
        <v>609</v>
      </c>
      <c r="E133" t="s">
        <v>613</v>
      </c>
      <c r="F133" s="1">
        <v>8.9600000000000009</v>
      </c>
    </row>
    <row r="134" spans="2:6">
      <c r="B134" t="s">
        <v>531</v>
      </c>
      <c r="C134">
        <v>132</v>
      </c>
      <c r="D134" t="s">
        <v>682</v>
      </c>
      <c r="E134" t="s">
        <v>532</v>
      </c>
      <c r="F134" s="1">
        <v>8.8800000000000008</v>
      </c>
    </row>
    <row r="135" spans="2:6">
      <c r="B135" t="s">
        <v>533</v>
      </c>
      <c r="C135">
        <v>133</v>
      </c>
      <c r="D135" t="s">
        <v>596</v>
      </c>
      <c r="E135" t="s">
        <v>615</v>
      </c>
      <c r="F135" s="1">
        <v>8.83</v>
      </c>
    </row>
    <row r="136" spans="2:6">
      <c r="B136" t="s">
        <v>534</v>
      </c>
      <c r="C136">
        <v>134</v>
      </c>
      <c r="D136" t="s">
        <v>660</v>
      </c>
      <c r="E136" t="s">
        <v>666</v>
      </c>
      <c r="F136" s="1">
        <v>8.74</v>
      </c>
    </row>
    <row r="137" spans="2:6">
      <c r="B137" t="s">
        <v>535</v>
      </c>
      <c r="C137">
        <v>135</v>
      </c>
      <c r="D137" t="s">
        <v>596</v>
      </c>
      <c r="E137" t="s">
        <v>643</v>
      </c>
      <c r="F137" s="1">
        <v>8.58</v>
      </c>
    </row>
    <row r="138" spans="2:6">
      <c r="B138" t="s">
        <v>536</v>
      </c>
      <c r="C138">
        <v>136</v>
      </c>
      <c r="D138" t="s">
        <v>609</v>
      </c>
      <c r="E138" t="s">
        <v>657</v>
      </c>
      <c r="F138" s="1">
        <v>8.4700000000000006</v>
      </c>
    </row>
    <row r="139" spans="2:6">
      <c r="B139" t="s">
        <v>537</v>
      </c>
      <c r="C139">
        <v>137</v>
      </c>
      <c r="D139" t="s">
        <v>596</v>
      </c>
      <c r="E139" t="s">
        <v>617</v>
      </c>
      <c r="F139" s="1">
        <v>8.3699999999999992</v>
      </c>
    </row>
    <row r="140" spans="2:6">
      <c r="B140" t="s">
        <v>538</v>
      </c>
      <c r="C140">
        <v>138</v>
      </c>
      <c r="D140" t="s">
        <v>607</v>
      </c>
      <c r="E140" t="s">
        <v>532</v>
      </c>
      <c r="F140" s="1">
        <v>8.33</v>
      </c>
    </row>
    <row r="141" spans="2:6">
      <c r="B141" t="s">
        <v>539</v>
      </c>
      <c r="C141">
        <v>139</v>
      </c>
      <c r="D141" t="s">
        <v>682</v>
      </c>
      <c r="E141" t="s">
        <v>594</v>
      </c>
      <c r="F141" s="1">
        <v>8.31</v>
      </c>
    </row>
    <row r="142" spans="2:6">
      <c r="B142" t="s">
        <v>540</v>
      </c>
      <c r="C142">
        <v>140</v>
      </c>
      <c r="D142" t="s">
        <v>682</v>
      </c>
      <c r="E142" t="s">
        <v>619</v>
      </c>
      <c r="F142" s="1">
        <v>8.31</v>
      </c>
    </row>
    <row r="143" spans="2:6">
      <c r="B143" t="s">
        <v>541</v>
      </c>
      <c r="C143">
        <v>141</v>
      </c>
      <c r="D143" t="s">
        <v>609</v>
      </c>
      <c r="E143" t="s">
        <v>599</v>
      </c>
      <c r="F143" s="1">
        <v>8.2200000000000006</v>
      </c>
    </row>
    <row r="144" spans="2:6">
      <c r="B144" t="s">
        <v>542</v>
      </c>
      <c r="C144">
        <v>142</v>
      </c>
      <c r="D144" t="s">
        <v>609</v>
      </c>
      <c r="E144" t="s">
        <v>630</v>
      </c>
      <c r="F144" s="1">
        <v>8.18</v>
      </c>
    </row>
    <row r="145" spans="2:6">
      <c r="B145" t="s">
        <v>543</v>
      </c>
      <c r="C145">
        <v>143</v>
      </c>
      <c r="D145" t="s">
        <v>609</v>
      </c>
      <c r="E145" t="s">
        <v>532</v>
      </c>
      <c r="F145" s="1">
        <v>8.06</v>
      </c>
    </row>
    <row r="146" spans="2:6">
      <c r="B146" t="s">
        <v>544</v>
      </c>
      <c r="C146">
        <v>144</v>
      </c>
      <c r="D146" t="s">
        <v>609</v>
      </c>
      <c r="E146" t="s">
        <v>597</v>
      </c>
      <c r="F146" s="1">
        <v>8.06</v>
      </c>
    </row>
    <row r="147" spans="2:6">
      <c r="B147" t="s">
        <v>545</v>
      </c>
      <c r="C147">
        <v>145</v>
      </c>
      <c r="D147" t="s">
        <v>682</v>
      </c>
      <c r="E147" t="s">
        <v>647</v>
      </c>
      <c r="F147" s="1">
        <v>7.98</v>
      </c>
    </row>
    <row r="148" spans="2:6">
      <c r="B148" t="s">
        <v>546</v>
      </c>
      <c r="C148">
        <v>146</v>
      </c>
      <c r="D148" t="s">
        <v>604</v>
      </c>
      <c r="E148" t="s">
        <v>617</v>
      </c>
      <c r="F148" s="1">
        <v>7.92</v>
      </c>
    </row>
    <row r="149" spans="2:6">
      <c r="B149" t="s">
        <v>547</v>
      </c>
      <c r="C149">
        <v>147</v>
      </c>
      <c r="D149" t="s">
        <v>612</v>
      </c>
      <c r="E149" t="s">
        <v>640</v>
      </c>
      <c r="F149" s="1">
        <v>7.92</v>
      </c>
    </row>
    <row r="150" spans="2:6">
      <c r="B150" t="s">
        <v>548</v>
      </c>
      <c r="C150">
        <v>148</v>
      </c>
      <c r="D150" t="s">
        <v>596</v>
      </c>
      <c r="E150" t="s">
        <v>592</v>
      </c>
      <c r="F150" s="1">
        <v>7.88</v>
      </c>
    </row>
    <row r="151" spans="2:6">
      <c r="B151" t="s">
        <v>549</v>
      </c>
      <c r="C151">
        <v>149</v>
      </c>
      <c r="D151" t="s">
        <v>604</v>
      </c>
      <c r="E151" t="s">
        <v>590</v>
      </c>
      <c r="F151" s="1">
        <v>7.84</v>
      </c>
    </row>
    <row r="152" spans="2:6">
      <c r="B152" t="s">
        <v>550</v>
      </c>
      <c r="C152">
        <v>150</v>
      </c>
      <c r="D152" t="s">
        <v>671</v>
      </c>
      <c r="E152" t="s">
        <v>594</v>
      </c>
      <c r="F152" s="1">
        <v>7.8</v>
      </c>
    </row>
    <row r="153" spans="2:6">
      <c r="B153" t="s">
        <v>551</v>
      </c>
      <c r="C153">
        <v>151</v>
      </c>
      <c r="D153" t="s">
        <v>596</v>
      </c>
      <c r="E153" t="s">
        <v>592</v>
      </c>
      <c r="F153" s="1">
        <v>7.8</v>
      </c>
    </row>
    <row r="154" spans="2:6">
      <c r="B154" t="s">
        <v>552</v>
      </c>
      <c r="C154">
        <v>152</v>
      </c>
      <c r="D154" t="s">
        <v>589</v>
      </c>
      <c r="E154" t="s">
        <v>694</v>
      </c>
      <c r="F154" s="1">
        <v>7.8</v>
      </c>
    </row>
    <row r="155" spans="2:6">
      <c r="B155" t="s">
        <v>553</v>
      </c>
      <c r="C155">
        <v>153</v>
      </c>
      <c r="D155" t="s">
        <v>609</v>
      </c>
      <c r="E155" t="s">
        <v>602</v>
      </c>
      <c r="F155" s="1">
        <v>7.69</v>
      </c>
    </row>
    <row r="156" spans="2:6">
      <c r="B156" t="s">
        <v>554</v>
      </c>
      <c r="C156">
        <v>154</v>
      </c>
      <c r="D156" t="s">
        <v>589</v>
      </c>
      <c r="E156" t="s">
        <v>692</v>
      </c>
      <c r="F156" s="1">
        <v>7.63</v>
      </c>
    </row>
    <row r="157" spans="2:6">
      <c r="B157" t="s">
        <v>555</v>
      </c>
      <c r="C157">
        <v>155</v>
      </c>
      <c r="D157" t="s">
        <v>609</v>
      </c>
      <c r="E157" t="s">
        <v>615</v>
      </c>
      <c r="F157" s="1">
        <v>7.61</v>
      </c>
    </row>
    <row r="158" spans="2:6">
      <c r="B158" t="s">
        <v>556</v>
      </c>
      <c r="C158">
        <v>156</v>
      </c>
      <c r="D158" t="s">
        <v>682</v>
      </c>
      <c r="E158" t="s">
        <v>633</v>
      </c>
      <c r="F158" s="1">
        <v>7.53</v>
      </c>
    </row>
    <row r="159" spans="2:6">
      <c r="B159" t="s">
        <v>557</v>
      </c>
      <c r="C159">
        <v>157</v>
      </c>
      <c r="D159" t="s">
        <v>604</v>
      </c>
      <c r="E159" t="s">
        <v>636</v>
      </c>
      <c r="F159" s="1">
        <v>7.51</v>
      </c>
    </row>
    <row r="160" spans="2:6">
      <c r="B160" t="s">
        <v>558</v>
      </c>
      <c r="C160">
        <v>158</v>
      </c>
      <c r="D160" t="s">
        <v>589</v>
      </c>
      <c r="E160" t="s">
        <v>636</v>
      </c>
      <c r="F160" s="1">
        <v>7.34</v>
      </c>
    </row>
    <row r="161" spans="2:6">
      <c r="B161" t="s">
        <v>559</v>
      </c>
      <c r="C161">
        <v>159</v>
      </c>
      <c r="D161" t="s">
        <v>607</v>
      </c>
      <c r="E161" t="s">
        <v>615</v>
      </c>
      <c r="F161" s="1">
        <v>7.3</v>
      </c>
    </row>
    <row r="162" spans="2:6">
      <c r="B162" t="s">
        <v>560</v>
      </c>
      <c r="C162">
        <v>160</v>
      </c>
      <c r="D162" t="s">
        <v>596</v>
      </c>
      <c r="E162" t="s">
        <v>619</v>
      </c>
      <c r="F162" s="1">
        <v>7.22</v>
      </c>
    </row>
    <row r="163" spans="2:6">
      <c r="B163" t="s">
        <v>561</v>
      </c>
      <c r="C163">
        <v>161</v>
      </c>
      <c r="D163" t="s">
        <v>604</v>
      </c>
      <c r="E163" t="s">
        <v>613</v>
      </c>
      <c r="F163" s="1">
        <v>7.18</v>
      </c>
    </row>
    <row r="164" spans="2:6">
      <c r="B164" t="s">
        <v>562</v>
      </c>
      <c r="C164">
        <v>162</v>
      </c>
      <c r="D164" t="s">
        <v>609</v>
      </c>
      <c r="E164" t="s">
        <v>592</v>
      </c>
      <c r="F164" s="1">
        <v>7.16</v>
      </c>
    </row>
    <row r="165" spans="2:6">
      <c r="B165" t="s">
        <v>563</v>
      </c>
      <c r="C165">
        <v>163</v>
      </c>
      <c r="D165" t="s">
        <v>596</v>
      </c>
      <c r="E165" t="s">
        <v>694</v>
      </c>
      <c r="F165" s="1">
        <v>7.01</v>
      </c>
    </row>
    <row r="166" spans="2:6">
      <c r="B166" t="s">
        <v>564</v>
      </c>
      <c r="C166">
        <v>164</v>
      </c>
      <c r="D166" t="s">
        <v>682</v>
      </c>
      <c r="E166" t="s">
        <v>663</v>
      </c>
      <c r="F166" s="1">
        <v>7</v>
      </c>
    </row>
    <row r="167" spans="2:6">
      <c r="B167" t="s">
        <v>565</v>
      </c>
      <c r="C167">
        <v>165</v>
      </c>
      <c r="D167" t="s">
        <v>596</v>
      </c>
      <c r="E167" t="s">
        <v>594</v>
      </c>
      <c r="F167" s="1">
        <v>6.93</v>
      </c>
    </row>
    <row r="168" spans="2:6">
      <c r="B168" t="s">
        <v>566</v>
      </c>
      <c r="C168">
        <v>166</v>
      </c>
      <c r="D168" t="s">
        <v>682</v>
      </c>
      <c r="E168" t="s">
        <v>605</v>
      </c>
      <c r="F168" s="1">
        <v>6.84</v>
      </c>
    </row>
    <row r="169" spans="2:6">
      <c r="B169" t="s">
        <v>567</v>
      </c>
      <c r="C169">
        <v>167</v>
      </c>
      <c r="D169" t="s">
        <v>682</v>
      </c>
      <c r="E169" t="s">
        <v>626</v>
      </c>
      <c r="F169" s="1">
        <v>6.8</v>
      </c>
    </row>
    <row r="170" spans="2:6">
      <c r="B170" t="s">
        <v>568</v>
      </c>
      <c r="C170">
        <v>168</v>
      </c>
      <c r="D170" t="s">
        <v>673</v>
      </c>
      <c r="E170" t="s">
        <v>590</v>
      </c>
      <c r="F170" s="1">
        <v>6.73</v>
      </c>
    </row>
    <row r="171" spans="2:6">
      <c r="B171" t="s">
        <v>569</v>
      </c>
      <c r="C171">
        <v>169</v>
      </c>
      <c r="D171" t="s">
        <v>682</v>
      </c>
      <c r="E171" t="s">
        <v>590</v>
      </c>
      <c r="F171" s="1">
        <v>6.51</v>
      </c>
    </row>
    <row r="172" spans="2:6">
      <c r="B172" t="s">
        <v>570</v>
      </c>
      <c r="C172">
        <v>170</v>
      </c>
      <c r="D172" t="s">
        <v>589</v>
      </c>
      <c r="E172" t="s">
        <v>626</v>
      </c>
      <c r="F172" s="1">
        <v>6.44</v>
      </c>
    </row>
    <row r="173" spans="2:6">
      <c r="B173" t="s">
        <v>571</v>
      </c>
      <c r="C173">
        <v>171</v>
      </c>
      <c r="D173" t="s">
        <v>596</v>
      </c>
      <c r="E173" t="s">
        <v>617</v>
      </c>
      <c r="F173" s="1">
        <v>6.23</v>
      </c>
    </row>
    <row r="174" spans="2:6">
      <c r="B174" t="s">
        <v>572</v>
      </c>
      <c r="C174">
        <v>172</v>
      </c>
      <c r="D174" t="s">
        <v>671</v>
      </c>
      <c r="E174" t="s">
        <v>573</v>
      </c>
      <c r="F174" s="1">
        <v>6.23</v>
      </c>
    </row>
    <row r="175" spans="2:6">
      <c r="B175" t="s">
        <v>574</v>
      </c>
      <c r="C175">
        <v>173</v>
      </c>
      <c r="D175" t="s">
        <v>682</v>
      </c>
      <c r="E175" t="s">
        <v>645</v>
      </c>
      <c r="F175" s="1">
        <v>6.18</v>
      </c>
    </row>
    <row r="176" spans="2:6">
      <c r="B176" t="s">
        <v>575</v>
      </c>
      <c r="C176">
        <v>174</v>
      </c>
      <c r="D176" t="s">
        <v>682</v>
      </c>
      <c r="E176" t="s">
        <v>657</v>
      </c>
      <c r="F176" s="1">
        <v>5.98</v>
      </c>
    </row>
    <row r="177" spans="2:6">
      <c r="B177" t="s">
        <v>576</v>
      </c>
      <c r="C177">
        <v>175</v>
      </c>
      <c r="D177" t="s">
        <v>682</v>
      </c>
      <c r="E177" t="s">
        <v>650</v>
      </c>
      <c r="F177" s="1">
        <v>5.9</v>
      </c>
    </row>
    <row r="178" spans="2:6">
      <c r="B178" t="s">
        <v>577</v>
      </c>
      <c r="C178">
        <v>176</v>
      </c>
      <c r="D178" t="s">
        <v>607</v>
      </c>
      <c r="E178" t="s">
        <v>619</v>
      </c>
      <c r="F178" s="1">
        <v>5.82</v>
      </c>
    </row>
    <row r="179" spans="2:6">
      <c r="B179" t="s">
        <v>578</v>
      </c>
      <c r="C179">
        <v>177</v>
      </c>
      <c r="D179" t="s">
        <v>682</v>
      </c>
      <c r="E179" t="s">
        <v>594</v>
      </c>
      <c r="F179" s="1">
        <v>5.61</v>
      </c>
    </row>
    <row r="180" spans="2:6">
      <c r="B180" t="s">
        <v>579</v>
      </c>
      <c r="C180">
        <v>178</v>
      </c>
      <c r="D180" t="s">
        <v>682</v>
      </c>
      <c r="E180" t="s">
        <v>636</v>
      </c>
      <c r="F180" s="1">
        <v>5.29</v>
      </c>
    </row>
    <row r="181" spans="2:6">
      <c r="B181" t="s">
        <v>580</v>
      </c>
      <c r="C181">
        <v>179</v>
      </c>
      <c r="D181" t="s">
        <v>642</v>
      </c>
      <c r="E181" t="s">
        <v>597</v>
      </c>
      <c r="F181" s="1">
        <v>5.28</v>
      </c>
    </row>
    <row r="182" spans="2:6">
      <c r="B182" t="s">
        <v>581</v>
      </c>
      <c r="C182">
        <v>180</v>
      </c>
      <c r="D182" t="s">
        <v>682</v>
      </c>
      <c r="E182" t="s">
        <v>643</v>
      </c>
      <c r="F182" s="1">
        <v>5.24</v>
      </c>
    </row>
    <row r="183" spans="2:6">
      <c r="B183" t="s">
        <v>582</v>
      </c>
      <c r="C183">
        <v>181</v>
      </c>
      <c r="D183" t="s">
        <v>682</v>
      </c>
      <c r="E183" t="s">
        <v>630</v>
      </c>
      <c r="F183" s="1">
        <v>5.24</v>
      </c>
    </row>
    <row r="184" spans="2:6">
      <c r="B184" t="s">
        <v>372</v>
      </c>
      <c r="C184">
        <v>182</v>
      </c>
      <c r="D184" t="s">
        <v>609</v>
      </c>
      <c r="E184" t="s">
        <v>573</v>
      </c>
      <c r="F184" s="1">
        <v>5.24</v>
      </c>
    </row>
    <row r="185" spans="2:6">
      <c r="B185" t="s">
        <v>373</v>
      </c>
      <c r="C185">
        <v>183</v>
      </c>
      <c r="D185" t="s">
        <v>596</v>
      </c>
      <c r="E185" t="s">
        <v>633</v>
      </c>
      <c r="F185" s="1">
        <v>5.2</v>
      </c>
    </row>
    <row r="186" spans="2:6">
      <c r="B186" t="s">
        <v>374</v>
      </c>
      <c r="C186">
        <v>184</v>
      </c>
      <c r="D186" t="s">
        <v>671</v>
      </c>
      <c r="E186" t="s">
        <v>645</v>
      </c>
      <c r="F186" s="1">
        <v>5.16</v>
      </c>
    </row>
    <row r="187" spans="2:6">
      <c r="B187" t="s">
        <v>375</v>
      </c>
      <c r="C187">
        <v>185</v>
      </c>
      <c r="D187" t="s">
        <v>607</v>
      </c>
      <c r="E187" t="s">
        <v>594</v>
      </c>
      <c r="F187" s="1">
        <v>5.16</v>
      </c>
    </row>
    <row r="188" spans="2:6">
      <c r="B188" t="s">
        <v>376</v>
      </c>
      <c r="C188">
        <v>186</v>
      </c>
      <c r="D188" t="s">
        <v>377</v>
      </c>
      <c r="E188" t="s">
        <v>623</v>
      </c>
      <c r="F188" s="1">
        <v>5.12</v>
      </c>
    </row>
    <row r="189" spans="2:6">
      <c r="B189" t="s">
        <v>378</v>
      </c>
      <c r="C189">
        <v>187</v>
      </c>
      <c r="D189" t="s">
        <v>682</v>
      </c>
      <c r="E189" t="s">
        <v>592</v>
      </c>
      <c r="F189" s="1">
        <v>5.04</v>
      </c>
    </row>
    <row r="190" spans="2:6">
      <c r="B190" t="s">
        <v>379</v>
      </c>
      <c r="C190">
        <v>188</v>
      </c>
      <c r="D190" t="s">
        <v>596</v>
      </c>
      <c r="E190" t="s">
        <v>640</v>
      </c>
      <c r="F190" s="1">
        <v>4.87</v>
      </c>
    </row>
    <row r="191" spans="2:6">
      <c r="B191" t="s">
        <v>380</v>
      </c>
      <c r="C191">
        <v>189</v>
      </c>
      <c r="D191" t="s">
        <v>682</v>
      </c>
      <c r="E191" t="s">
        <v>650</v>
      </c>
      <c r="F191" s="1">
        <v>4.8</v>
      </c>
    </row>
    <row r="192" spans="2:6">
      <c r="B192" t="s">
        <v>381</v>
      </c>
      <c r="C192">
        <v>190</v>
      </c>
      <c r="D192" t="s">
        <v>596</v>
      </c>
      <c r="E192" t="s">
        <v>652</v>
      </c>
      <c r="F192" s="1">
        <v>4.75</v>
      </c>
    </row>
    <row r="193" spans="2:6">
      <c r="B193" t="s">
        <v>382</v>
      </c>
      <c r="C193">
        <v>191</v>
      </c>
      <c r="D193" t="s">
        <v>596</v>
      </c>
      <c r="E193" t="s">
        <v>594</v>
      </c>
      <c r="F193" s="1">
        <v>4.75</v>
      </c>
    </row>
    <row r="194" spans="2:6">
      <c r="B194" t="s">
        <v>383</v>
      </c>
      <c r="C194">
        <v>192</v>
      </c>
      <c r="D194" t="s">
        <v>671</v>
      </c>
      <c r="E194" t="s">
        <v>692</v>
      </c>
      <c r="F194" s="1">
        <v>4.63</v>
      </c>
    </row>
    <row r="195" spans="2:6">
      <c r="B195" t="s">
        <v>384</v>
      </c>
      <c r="C195">
        <v>193</v>
      </c>
      <c r="D195" t="s">
        <v>609</v>
      </c>
      <c r="E195" t="s">
        <v>694</v>
      </c>
      <c r="F195" s="1">
        <v>4.59</v>
      </c>
    </row>
    <row r="196" spans="2:6">
      <c r="B196" t="s">
        <v>385</v>
      </c>
      <c r="C196">
        <v>194</v>
      </c>
      <c r="D196" t="s">
        <v>589</v>
      </c>
      <c r="E196" t="s">
        <v>602</v>
      </c>
      <c r="F196" s="1">
        <v>4.54</v>
      </c>
    </row>
    <row r="197" spans="2:6">
      <c r="B197" t="s">
        <v>386</v>
      </c>
      <c r="C197">
        <v>195</v>
      </c>
      <c r="D197" t="s">
        <v>682</v>
      </c>
      <c r="E197" t="s">
        <v>573</v>
      </c>
      <c r="F197" s="1">
        <v>4.51</v>
      </c>
    </row>
    <row r="198" spans="2:6">
      <c r="B198" t="s">
        <v>387</v>
      </c>
      <c r="C198">
        <v>196</v>
      </c>
      <c r="D198" t="s">
        <v>609</v>
      </c>
      <c r="E198" t="s">
        <v>613</v>
      </c>
      <c r="F198" s="1">
        <v>4.47</v>
      </c>
    </row>
    <row r="199" spans="2:6">
      <c r="B199" t="s">
        <v>388</v>
      </c>
      <c r="C199">
        <v>197</v>
      </c>
      <c r="D199" t="s">
        <v>596</v>
      </c>
      <c r="E199" t="s">
        <v>590</v>
      </c>
      <c r="F199" s="1">
        <v>4.42</v>
      </c>
    </row>
    <row r="200" spans="2:6">
      <c r="B200" t="s">
        <v>389</v>
      </c>
      <c r="C200">
        <v>198</v>
      </c>
      <c r="D200" t="s">
        <v>604</v>
      </c>
      <c r="E200" t="s">
        <v>532</v>
      </c>
      <c r="F200" s="1">
        <v>4.21</v>
      </c>
    </row>
    <row r="201" spans="2:6">
      <c r="B201" t="s">
        <v>390</v>
      </c>
      <c r="C201">
        <v>199</v>
      </c>
      <c r="D201" t="s">
        <v>609</v>
      </c>
      <c r="E201" t="s">
        <v>532</v>
      </c>
      <c r="F201" s="1">
        <v>4.0599999999999996</v>
      </c>
    </row>
    <row r="202" spans="2:6">
      <c r="B202" t="s">
        <v>391</v>
      </c>
      <c r="C202">
        <v>200</v>
      </c>
      <c r="D202" t="s">
        <v>682</v>
      </c>
      <c r="E202" t="s">
        <v>630</v>
      </c>
      <c r="F202" s="1">
        <v>3.94</v>
      </c>
    </row>
    <row r="203" spans="2:6">
      <c r="B203" t="s">
        <v>392</v>
      </c>
      <c r="C203">
        <v>201</v>
      </c>
      <c r="D203" t="s">
        <v>609</v>
      </c>
      <c r="E203" t="s">
        <v>619</v>
      </c>
      <c r="F203" s="1">
        <v>3.57</v>
      </c>
    </row>
    <row r="204" spans="2:6">
      <c r="B204" t="s">
        <v>393</v>
      </c>
      <c r="C204">
        <v>202</v>
      </c>
      <c r="D204" t="s">
        <v>596</v>
      </c>
      <c r="E204" t="s">
        <v>605</v>
      </c>
      <c r="F204" s="1">
        <v>3.55</v>
      </c>
    </row>
    <row r="205" spans="2:6">
      <c r="B205" t="s">
        <v>394</v>
      </c>
      <c r="C205">
        <v>203</v>
      </c>
      <c r="D205" t="s">
        <v>609</v>
      </c>
      <c r="E205" t="s">
        <v>594</v>
      </c>
      <c r="F205" s="1">
        <v>3.49</v>
      </c>
    </row>
    <row r="206" spans="2:6">
      <c r="B206" t="s">
        <v>395</v>
      </c>
      <c r="C206">
        <v>204</v>
      </c>
      <c r="D206" t="s">
        <v>609</v>
      </c>
      <c r="E206" t="s">
        <v>650</v>
      </c>
      <c r="F206" s="1">
        <v>3.41</v>
      </c>
    </row>
    <row r="207" spans="2:6">
      <c r="B207" t="s">
        <v>396</v>
      </c>
      <c r="C207">
        <v>205</v>
      </c>
      <c r="D207" t="s">
        <v>596</v>
      </c>
      <c r="E207" t="s">
        <v>590</v>
      </c>
      <c r="F207" s="1">
        <v>3.27</v>
      </c>
    </row>
    <row r="208" spans="2:6">
      <c r="B208" t="s">
        <v>397</v>
      </c>
      <c r="C208">
        <v>206</v>
      </c>
      <c r="D208" t="s">
        <v>682</v>
      </c>
      <c r="E208" t="s">
        <v>647</v>
      </c>
      <c r="F208" s="1">
        <v>3.12</v>
      </c>
    </row>
    <row r="209" spans="2:6">
      <c r="B209" t="s">
        <v>398</v>
      </c>
      <c r="C209">
        <v>207</v>
      </c>
      <c r="D209" t="s">
        <v>609</v>
      </c>
      <c r="E209" t="s">
        <v>636</v>
      </c>
      <c r="F209" s="1">
        <v>3.12</v>
      </c>
    </row>
    <row r="210" spans="2:6">
      <c r="B210" t="s">
        <v>399</v>
      </c>
      <c r="C210">
        <v>208</v>
      </c>
      <c r="D210" t="s">
        <v>609</v>
      </c>
      <c r="E210" t="s">
        <v>630</v>
      </c>
      <c r="F210" s="1">
        <v>3.08</v>
      </c>
    </row>
    <row r="211" spans="2:6">
      <c r="B211" t="s">
        <v>400</v>
      </c>
      <c r="C211">
        <v>209</v>
      </c>
      <c r="D211" t="s">
        <v>609</v>
      </c>
      <c r="E211" t="s">
        <v>499</v>
      </c>
      <c r="F211" s="1">
        <v>3.04</v>
      </c>
    </row>
    <row r="212" spans="2:6">
      <c r="B212" t="s">
        <v>401</v>
      </c>
      <c r="C212">
        <v>210</v>
      </c>
      <c r="D212" t="s">
        <v>682</v>
      </c>
      <c r="E212" t="s">
        <v>640</v>
      </c>
      <c r="F212" s="1">
        <v>3.04</v>
      </c>
    </row>
    <row r="213" spans="2:6">
      <c r="B213" t="s">
        <v>402</v>
      </c>
      <c r="C213">
        <v>211</v>
      </c>
      <c r="D213" t="s">
        <v>609</v>
      </c>
      <c r="E213" t="s">
        <v>692</v>
      </c>
      <c r="F213" s="1">
        <v>3</v>
      </c>
    </row>
    <row r="214" spans="2:6">
      <c r="B214" t="s">
        <v>403</v>
      </c>
      <c r="C214">
        <v>212</v>
      </c>
      <c r="D214" t="s">
        <v>609</v>
      </c>
      <c r="E214" t="s">
        <v>654</v>
      </c>
      <c r="F214" s="1">
        <v>2.92</v>
      </c>
    </row>
    <row r="215" spans="2:6">
      <c r="B215" t="s">
        <v>404</v>
      </c>
      <c r="C215">
        <v>213</v>
      </c>
      <c r="D215" t="s">
        <v>609</v>
      </c>
      <c r="E215" t="s">
        <v>605</v>
      </c>
      <c r="F215" s="1">
        <v>2.84</v>
      </c>
    </row>
    <row r="216" spans="2:6">
      <c r="B216" t="s">
        <v>405</v>
      </c>
      <c r="C216">
        <v>214</v>
      </c>
      <c r="D216" t="s">
        <v>671</v>
      </c>
      <c r="E216" t="s">
        <v>650</v>
      </c>
      <c r="F216" s="1">
        <v>2.69</v>
      </c>
    </row>
    <row r="217" spans="2:6">
      <c r="B217" t="s">
        <v>406</v>
      </c>
      <c r="C217">
        <v>215</v>
      </c>
      <c r="D217" t="s">
        <v>609</v>
      </c>
      <c r="E217" t="s">
        <v>692</v>
      </c>
      <c r="F217" s="1">
        <v>2.67</v>
      </c>
    </row>
    <row r="218" spans="2:6">
      <c r="B218" t="s">
        <v>407</v>
      </c>
      <c r="C218">
        <v>216</v>
      </c>
      <c r="D218" t="s">
        <v>682</v>
      </c>
      <c r="E218" t="s">
        <v>630</v>
      </c>
      <c r="F218" s="1">
        <v>2.67</v>
      </c>
    </row>
    <row r="219" spans="2:6">
      <c r="B219" t="s">
        <v>408</v>
      </c>
      <c r="C219">
        <v>217</v>
      </c>
      <c r="D219" t="s">
        <v>642</v>
      </c>
      <c r="E219" t="s">
        <v>657</v>
      </c>
      <c r="F219" s="1">
        <v>2.65</v>
      </c>
    </row>
    <row r="220" spans="2:6">
      <c r="B220" t="s">
        <v>409</v>
      </c>
      <c r="C220">
        <v>218</v>
      </c>
      <c r="D220" t="s">
        <v>596</v>
      </c>
      <c r="E220" t="s">
        <v>657</v>
      </c>
      <c r="F220" s="1">
        <v>2.57</v>
      </c>
    </row>
    <row r="221" spans="2:6">
      <c r="B221" t="s">
        <v>410</v>
      </c>
      <c r="C221">
        <v>219</v>
      </c>
      <c r="D221" t="s">
        <v>596</v>
      </c>
      <c r="E221" t="s">
        <v>615</v>
      </c>
      <c r="F221" s="1">
        <v>2.57</v>
      </c>
    </row>
    <row r="222" spans="2:6">
      <c r="B222" t="s">
        <v>411</v>
      </c>
      <c r="C222">
        <v>220</v>
      </c>
      <c r="D222" t="s">
        <v>682</v>
      </c>
      <c r="E222" t="s">
        <v>663</v>
      </c>
      <c r="F222" s="1">
        <v>2.5099999999999998</v>
      </c>
    </row>
    <row r="223" spans="2:6">
      <c r="B223" t="s">
        <v>412</v>
      </c>
      <c r="C223">
        <v>221</v>
      </c>
      <c r="D223" t="s">
        <v>609</v>
      </c>
      <c r="E223" t="s">
        <v>640</v>
      </c>
      <c r="F223" s="1">
        <v>2.5099999999999998</v>
      </c>
    </row>
    <row r="224" spans="2:6">
      <c r="B224" t="s">
        <v>413</v>
      </c>
      <c r="C224">
        <v>222</v>
      </c>
      <c r="D224" t="s">
        <v>414</v>
      </c>
      <c r="E224" t="s">
        <v>663</v>
      </c>
      <c r="F224" s="1">
        <v>2.44</v>
      </c>
    </row>
    <row r="225" spans="2:6">
      <c r="B225" t="s">
        <v>415</v>
      </c>
      <c r="C225">
        <v>223</v>
      </c>
      <c r="D225" t="s">
        <v>609</v>
      </c>
      <c r="E225" t="s">
        <v>623</v>
      </c>
      <c r="F225" s="1">
        <v>2.31</v>
      </c>
    </row>
    <row r="226" spans="2:6">
      <c r="B226" t="s">
        <v>416</v>
      </c>
      <c r="C226">
        <v>224</v>
      </c>
      <c r="D226" t="s">
        <v>682</v>
      </c>
      <c r="E226" t="s">
        <v>615</v>
      </c>
      <c r="F226" s="1">
        <v>2.1800000000000002</v>
      </c>
    </row>
    <row r="227" spans="2:6">
      <c r="B227" t="s">
        <v>417</v>
      </c>
      <c r="C227">
        <v>225</v>
      </c>
      <c r="D227" t="s">
        <v>682</v>
      </c>
      <c r="E227" t="s">
        <v>654</v>
      </c>
      <c r="F227" s="1">
        <v>2.1800000000000002</v>
      </c>
    </row>
    <row r="228" spans="2:6">
      <c r="B228" t="s">
        <v>418</v>
      </c>
      <c r="C228">
        <v>226</v>
      </c>
      <c r="D228" t="s">
        <v>604</v>
      </c>
      <c r="E228" t="s">
        <v>623</v>
      </c>
      <c r="F228" s="1">
        <v>2.15</v>
      </c>
    </row>
    <row r="229" spans="2:6">
      <c r="B229" t="s">
        <v>419</v>
      </c>
      <c r="C229">
        <v>227</v>
      </c>
      <c r="D229" t="s">
        <v>682</v>
      </c>
      <c r="E229" t="s">
        <v>594</v>
      </c>
      <c r="F229" s="1">
        <v>1.98</v>
      </c>
    </row>
    <row r="230" spans="2:6">
      <c r="B230" t="s">
        <v>420</v>
      </c>
      <c r="C230">
        <v>228</v>
      </c>
      <c r="D230" t="s">
        <v>609</v>
      </c>
      <c r="E230" t="s">
        <v>594</v>
      </c>
      <c r="F230" s="1">
        <v>1.98</v>
      </c>
    </row>
    <row r="231" spans="2:6">
      <c r="B231" t="s">
        <v>421</v>
      </c>
      <c r="C231">
        <v>229</v>
      </c>
      <c r="D231" t="s">
        <v>596</v>
      </c>
      <c r="E231" t="s">
        <v>692</v>
      </c>
      <c r="F231" s="1">
        <v>1.95</v>
      </c>
    </row>
    <row r="232" spans="2:6">
      <c r="B232" t="s">
        <v>422</v>
      </c>
      <c r="C232">
        <v>230</v>
      </c>
      <c r="D232" t="s">
        <v>609</v>
      </c>
      <c r="E232" t="s">
        <v>594</v>
      </c>
      <c r="F232" s="1">
        <v>1.94</v>
      </c>
    </row>
    <row r="233" spans="2:6">
      <c r="B233" t="s">
        <v>423</v>
      </c>
      <c r="C233">
        <v>231</v>
      </c>
      <c r="D233" t="s">
        <v>609</v>
      </c>
      <c r="E233" t="s">
        <v>652</v>
      </c>
      <c r="F233" s="1">
        <v>1.86</v>
      </c>
    </row>
    <row r="234" spans="2:6">
      <c r="B234" t="s">
        <v>424</v>
      </c>
      <c r="C234">
        <v>232</v>
      </c>
      <c r="D234" t="s">
        <v>596</v>
      </c>
      <c r="E234" t="s">
        <v>573</v>
      </c>
      <c r="F234" s="1">
        <v>1.66</v>
      </c>
    </row>
    <row r="235" spans="2:6">
      <c r="B235" t="s">
        <v>425</v>
      </c>
      <c r="C235">
        <v>233</v>
      </c>
      <c r="D235" t="s">
        <v>682</v>
      </c>
      <c r="E235" t="s">
        <v>619</v>
      </c>
      <c r="F235" s="1">
        <v>1.65</v>
      </c>
    </row>
    <row r="236" spans="2:6">
      <c r="B236" t="s">
        <v>426</v>
      </c>
      <c r="C236">
        <v>234</v>
      </c>
      <c r="D236" t="s">
        <v>607</v>
      </c>
      <c r="E236" t="s">
        <v>626</v>
      </c>
      <c r="F236" s="1">
        <v>1.62</v>
      </c>
    </row>
    <row r="237" spans="2:6">
      <c r="B237" t="s">
        <v>427</v>
      </c>
      <c r="C237">
        <v>235</v>
      </c>
      <c r="D237" t="s">
        <v>642</v>
      </c>
      <c r="E237" t="s">
        <v>617</v>
      </c>
      <c r="F237" s="1">
        <v>1.62</v>
      </c>
    </row>
    <row r="238" spans="2:6">
      <c r="B238" t="s">
        <v>428</v>
      </c>
      <c r="C238">
        <v>236</v>
      </c>
      <c r="D238" t="s">
        <v>609</v>
      </c>
      <c r="E238" t="s">
        <v>613</v>
      </c>
      <c r="F238" s="1">
        <v>1.61</v>
      </c>
    </row>
    <row r="239" spans="2:6">
      <c r="B239" t="s">
        <v>429</v>
      </c>
      <c r="C239">
        <v>237</v>
      </c>
      <c r="D239" t="s">
        <v>673</v>
      </c>
      <c r="E239" t="s">
        <v>657</v>
      </c>
      <c r="F239" s="1">
        <v>1.58</v>
      </c>
    </row>
    <row r="240" spans="2:6">
      <c r="B240" t="s">
        <v>430</v>
      </c>
      <c r="C240">
        <v>238</v>
      </c>
      <c r="D240" t="s">
        <v>682</v>
      </c>
      <c r="E240" t="s">
        <v>666</v>
      </c>
      <c r="F240" s="1">
        <v>1.57</v>
      </c>
    </row>
    <row r="241" spans="2:6">
      <c r="B241" t="s">
        <v>431</v>
      </c>
      <c r="C241">
        <v>239</v>
      </c>
      <c r="D241" t="s">
        <v>682</v>
      </c>
      <c r="E241" t="s">
        <v>657</v>
      </c>
      <c r="F241" s="1">
        <v>1.29</v>
      </c>
    </row>
    <row r="242" spans="2:6">
      <c r="B242" t="s">
        <v>432</v>
      </c>
      <c r="C242">
        <v>240</v>
      </c>
      <c r="D242" t="s">
        <v>589</v>
      </c>
      <c r="E242" t="s">
        <v>499</v>
      </c>
      <c r="F242" s="1">
        <v>1.1599999999999999</v>
      </c>
    </row>
    <row r="243" spans="2:6">
      <c r="B243" t="s">
        <v>433</v>
      </c>
      <c r="C243">
        <v>241</v>
      </c>
      <c r="D243" t="s">
        <v>609</v>
      </c>
      <c r="E243" t="s">
        <v>590</v>
      </c>
      <c r="F243" s="1">
        <v>1.1599999999999999</v>
      </c>
    </row>
    <row r="244" spans="2:6">
      <c r="B244" t="s">
        <v>434</v>
      </c>
      <c r="C244">
        <v>242</v>
      </c>
      <c r="D244" t="s">
        <v>682</v>
      </c>
      <c r="E244" t="s">
        <v>594</v>
      </c>
      <c r="F244" s="1">
        <v>1.1200000000000001</v>
      </c>
    </row>
    <row r="245" spans="2:6">
      <c r="B245" t="s">
        <v>435</v>
      </c>
      <c r="C245">
        <v>243</v>
      </c>
      <c r="D245" t="s">
        <v>609</v>
      </c>
      <c r="E245" t="s">
        <v>652</v>
      </c>
      <c r="F245" s="1">
        <v>1.08</v>
      </c>
    </row>
    <row r="246" spans="2:6">
      <c r="B246" t="s">
        <v>436</v>
      </c>
      <c r="C246">
        <v>244</v>
      </c>
      <c r="D246" t="s">
        <v>642</v>
      </c>
      <c r="E246" t="s">
        <v>499</v>
      </c>
      <c r="F246" s="1">
        <v>1.08</v>
      </c>
    </row>
    <row r="247" spans="2:6">
      <c r="B247" t="s">
        <v>437</v>
      </c>
      <c r="C247">
        <v>245</v>
      </c>
      <c r="D247" t="s">
        <v>607</v>
      </c>
      <c r="E247" t="s">
        <v>573</v>
      </c>
      <c r="F247" s="1">
        <v>1</v>
      </c>
    </row>
    <row r="248" spans="2:6">
      <c r="B248" t="s">
        <v>438</v>
      </c>
      <c r="C248">
        <v>246</v>
      </c>
      <c r="D248" t="s">
        <v>642</v>
      </c>
      <c r="E248" t="s">
        <v>663</v>
      </c>
      <c r="F248" s="1">
        <v>1</v>
      </c>
    </row>
    <row r="249" spans="2:6">
      <c r="B249" t="s">
        <v>439</v>
      </c>
      <c r="C249">
        <v>247</v>
      </c>
      <c r="D249" t="s">
        <v>682</v>
      </c>
      <c r="E249" t="s">
        <v>592</v>
      </c>
      <c r="F249" s="1">
        <v>1</v>
      </c>
    </row>
    <row r="250" spans="2:6">
      <c r="B250" t="s">
        <v>440</v>
      </c>
      <c r="C250">
        <v>248</v>
      </c>
      <c r="D250" t="s">
        <v>414</v>
      </c>
      <c r="E250" t="s">
        <v>594</v>
      </c>
      <c r="F250" s="1">
        <v>1</v>
      </c>
    </row>
    <row r="251" spans="2:6">
      <c r="B251" t="s">
        <v>441</v>
      </c>
      <c r="C251">
        <v>249</v>
      </c>
      <c r="D251" t="s">
        <v>589</v>
      </c>
      <c r="E251" t="s">
        <v>594</v>
      </c>
      <c r="F251" s="1">
        <v>1</v>
      </c>
    </row>
    <row r="252" spans="2:6">
      <c r="B252" t="s">
        <v>442</v>
      </c>
      <c r="C252">
        <v>250</v>
      </c>
      <c r="D252" t="s">
        <v>596</v>
      </c>
      <c r="E252" t="s">
        <v>590</v>
      </c>
      <c r="F252" s="1">
        <v>1</v>
      </c>
    </row>
    <row r="253" spans="2:6">
      <c r="B253" t="s">
        <v>443</v>
      </c>
      <c r="C253">
        <v>251</v>
      </c>
      <c r="D253" t="s">
        <v>673</v>
      </c>
      <c r="E253" t="s">
        <v>532</v>
      </c>
      <c r="F253" s="1">
        <v>1</v>
      </c>
    </row>
    <row r="254" spans="2:6">
      <c r="B254" t="s">
        <v>444</v>
      </c>
      <c r="C254">
        <v>252</v>
      </c>
      <c r="D254" t="s">
        <v>604</v>
      </c>
      <c r="E254" t="s">
        <v>619</v>
      </c>
      <c r="F254" s="1">
        <v>1</v>
      </c>
    </row>
    <row r="255" spans="2:6">
      <c r="B255" t="s">
        <v>445</v>
      </c>
      <c r="C255">
        <v>253</v>
      </c>
      <c r="D255" t="s">
        <v>604</v>
      </c>
      <c r="E255" t="s">
        <v>594</v>
      </c>
      <c r="F255" s="1">
        <v>0.96</v>
      </c>
    </row>
    <row r="256" spans="2:6">
      <c r="B256" t="s">
        <v>446</v>
      </c>
      <c r="C256">
        <v>254</v>
      </c>
      <c r="D256" t="s">
        <v>609</v>
      </c>
      <c r="E256" t="s">
        <v>652</v>
      </c>
      <c r="F256" s="1">
        <v>0.92</v>
      </c>
    </row>
    <row r="257" spans="2:6">
      <c r="B257" t="s">
        <v>447</v>
      </c>
      <c r="C257">
        <v>255</v>
      </c>
      <c r="D257" t="s">
        <v>660</v>
      </c>
      <c r="E257" t="s">
        <v>613</v>
      </c>
      <c r="F257" s="1">
        <v>0.71</v>
      </c>
    </row>
    <row r="258" spans="2:6">
      <c r="B258" t="s">
        <v>448</v>
      </c>
      <c r="C258">
        <v>256</v>
      </c>
      <c r="D258" t="s">
        <v>682</v>
      </c>
      <c r="E258" t="s">
        <v>654</v>
      </c>
      <c r="F258" s="1">
        <v>0.71</v>
      </c>
    </row>
    <row r="259" spans="2:6">
      <c r="B259" t="s">
        <v>449</v>
      </c>
      <c r="C259">
        <v>257</v>
      </c>
      <c r="D259" t="s">
        <v>682</v>
      </c>
      <c r="E259" t="s">
        <v>590</v>
      </c>
      <c r="F259" s="1">
        <v>0.67</v>
      </c>
    </row>
    <row r="260" spans="2:6">
      <c r="B260" t="s">
        <v>450</v>
      </c>
      <c r="C260">
        <v>258</v>
      </c>
      <c r="D260" t="s">
        <v>596</v>
      </c>
      <c r="E260" t="s">
        <v>647</v>
      </c>
      <c r="F260" s="1">
        <v>0.67</v>
      </c>
    </row>
    <row r="261" spans="2:6">
      <c r="B261" t="s">
        <v>451</v>
      </c>
      <c r="C261">
        <v>259</v>
      </c>
      <c r="D261" t="s">
        <v>609</v>
      </c>
      <c r="E261" t="s">
        <v>597</v>
      </c>
      <c r="F261" s="1">
        <v>0.67</v>
      </c>
    </row>
    <row r="262" spans="2:6">
      <c r="B262" t="s">
        <v>452</v>
      </c>
      <c r="C262">
        <v>260</v>
      </c>
      <c r="D262" t="s">
        <v>682</v>
      </c>
      <c r="E262" t="s">
        <v>663</v>
      </c>
      <c r="F262" s="1">
        <v>0.63</v>
      </c>
    </row>
    <row r="263" spans="2:6">
      <c r="B263" t="s">
        <v>453</v>
      </c>
      <c r="C263">
        <v>261</v>
      </c>
      <c r="D263" t="s">
        <v>682</v>
      </c>
      <c r="E263" t="s">
        <v>657</v>
      </c>
      <c r="F263" s="1">
        <v>0.63</v>
      </c>
    </row>
    <row r="264" spans="2:6">
      <c r="B264" t="s">
        <v>454</v>
      </c>
      <c r="C264">
        <v>262</v>
      </c>
      <c r="D264" t="s">
        <v>596</v>
      </c>
      <c r="E264" t="s">
        <v>636</v>
      </c>
      <c r="F264" s="1">
        <v>0.59</v>
      </c>
    </row>
    <row r="265" spans="2:6">
      <c r="B265" t="s">
        <v>455</v>
      </c>
      <c r="C265">
        <v>263</v>
      </c>
      <c r="D265" t="s">
        <v>609</v>
      </c>
      <c r="E265" t="s">
        <v>643</v>
      </c>
      <c r="F265" s="1">
        <v>0.51</v>
      </c>
    </row>
    <row r="266" spans="2:6">
      <c r="B266" t="s">
        <v>456</v>
      </c>
      <c r="C266">
        <v>264</v>
      </c>
      <c r="D266" t="s">
        <v>682</v>
      </c>
      <c r="E266" t="s">
        <v>499</v>
      </c>
      <c r="F266" s="1">
        <v>0.22</v>
      </c>
    </row>
    <row r="267" spans="2:6">
      <c r="B267" t="s">
        <v>457</v>
      </c>
      <c r="C267">
        <v>265</v>
      </c>
      <c r="D267" t="s">
        <v>682</v>
      </c>
      <c r="E267" t="s">
        <v>605</v>
      </c>
      <c r="F267" s="1">
        <v>0.06</v>
      </c>
    </row>
    <row r="268" spans="2:6">
      <c r="B268" t="s">
        <v>458</v>
      </c>
      <c r="C268">
        <v>266</v>
      </c>
      <c r="D268" t="s">
        <v>673</v>
      </c>
      <c r="E268" t="s">
        <v>647</v>
      </c>
      <c r="F268" s="1">
        <v>0.05</v>
      </c>
    </row>
    <row r="269" spans="2:6">
      <c r="B269" t="s">
        <v>459</v>
      </c>
      <c r="C269">
        <v>267</v>
      </c>
      <c r="D269" t="s">
        <v>682</v>
      </c>
      <c r="E269" t="s">
        <v>617</v>
      </c>
      <c r="F269" s="1">
        <v>-0.02</v>
      </c>
    </row>
    <row r="270" spans="2:6">
      <c r="B270" t="s">
        <v>460</v>
      </c>
      <c r="C270">
        <v>268</v>
      </c>
      <c r="D270" t="s">
        <v>609</v>
      </c>
      <c r="E270" t="s">
        <v>592</v>
      </c>
      <c r="F270" s="1">
        <v>-0.06</v>
      </c>
    </row>
    <row r="271" spans="2:6">
      <c r="B271" t="s">
        <v>461</v>
      </c>
      <c r="C271">
        <v>269</v>
      </c>
      <c r="D271" t="s">
        <v>596</v>
      </c>
      <c r="E271" t="s">
        <v>594</v>
      </c>
      <c r="F271" s="1">
        <v>-0.15</v>
      </c>
    </row>
    <row r="272" spans="2:6">
      <c r="B272" t="s">
        <v>462</v>
      </c>
      <c r="C272">
        <v>270</v>
      </c>
      <c r="D272" t="s">
        <v>682</v>
      </c>
      <c r="E272" t="s">
        <v>613</v>
      </c>
      <c r="F272" s="1">
        <v>-0.18</v>
      </c>
    </row>
    <row r="273" spans="2:6">
      <c r="B273" t="s">
        <v>463</v>
      </c>
      <c r="C273">
        <v>271</v>
      </c>
      <c r="D273" t="s">
        <v>596</v>
      </c>
      <c r="E273" t="s">
        <v>657</v>
      </c>
      <c r="F273" s="1">
        <v>-0.48</v>
      </c>
    </row>
    <row r="274" spans="2:6">
      <c r="B274" t="s">
        <v>464</v>
      </c>
      <c r="C274">
        <v>272</v>
      </c>
      <c r="D274" t="s">
        <v>609</v>
      </c>
      <c r="E274" t="s">
        <v>594</v>
      </c>
      <c r="F274" s="1">
        <v>-0.59</v>
      </c>
    </row>
    <row r="275" spans="2:6">
      <c r="B275" t="s">
        <v>465</v>
      </c>
      <c r="C275">
        <v>273</v>
      </c>
      <c r="D275" t="s">
        <v>596</v>
      </c>
      <c r="E275" t="s">
        <v>573</v>
      </c>
      <c r="F275" s="1">
        <v>-0.73</v>
      </c>
    </row>
    <row r="276" spans="2:6">
      <c r="B276" t="s">
        <v>466</v>
      </c>
      <c r="C276">
        <v>274</v>
      </c>
      <c r="D276" t="s">
        <v>682</v>
      </c>
      <c r="E276" t="s">
        <v>590</v>
      </c>
      <c r="F276" s="1">
        <v>-1</v>
      </c>
    </row>
    <row r="277" spans="2:6">
      <c r="B277" t="s">
        <v>467</v>
      </c>
      <c r="C277">
        <v>275</v>
      </c>
      <c r="D277" t="s">
        <v>609</v>
      </c>
      <c r="E277" t="s">
        <v>573</v>
      </c>
      <c r="F277" s="1">
        <v>-1.1200000000000001</v>
      </c>
    </row>
    <row r="278" spans="2:6">
      <c r="B278" t="s">
        <v>468</v>
      </c>
      <c r="C278">
        <v>276</v>
      </c>
      <c r="D278" t="s">
        <v>642</v>
      </c>
      <c r="E278" t="s">
        <v>694</v>
      </c>
      <c r="F278" s="1">
        <v>-1.1399999999999999</v>
      </c>
    </row>
    <row r="279" spans="2:6">
      <c r="B279" t="s">
        <v>469</v>
      </c>
      <c r="C279">
        <v>277</v>
      </c>
      <c r="D279" t="s">
        <v>609</v>
      </c>
      <c r="E279" t="s">
        <v>599</v>
      </c>
      <c r="F279" s="1">
        <v>-1.1599999999999999</v>
      </c>
    </row>
    <row r="280" spans="2:6">
      <c r="B280" t="s">
        <v>470</v>
      </c>
      <c r="C280">
        <v>278</v>
      </c>
      <c r="D280" t="s">
        <v>589</v>
      </c>
      <c r="E280" t="s">
        <v>594</v>
      </c>
      <c r="F280" s="1">
        <v>-1.27</v>
      </c>
    </row>
    <row r="281" spans="2:6">
      <c r="B281" t="s">
        <v>471</v>
      </c>
      <c r="C281">
        <v>279</v>
      </c>
      <c r="D281" t="s">
        <v>609</v>
      </c>
      <c r="E281" t="s">
        <v>652</v>
      </c>
      <c r="F281" s="1">
        <v>-1.33</v>
      </c>
    </row>
    <row r="282" spans="2:6">
      <c r="B282" t="s">
        <v>472</v>
      </c>
      <c r="C282">
        <v>280</v>
      </c>
      <c r="D282" t="s">
        <v>596</v>
      </c>
      <c r="E282" t="s">
        <v>633</v>
      </c>
      <c r="F282" s="1">
        <v>-1.35</v>
      </c>
    </row>
    <row r="283" spans="2:6">
      <c r="B283" t="s">
        <v>473</v>
      </c>
      <c r="C283">
        <v>281</v>
      </c>
      <c r="D283" t="s">
        <v>682</v>
      </c>
      <c r="E283" t="s">
        <v>694</v>
      </c>
      <c r="F283" s="1">
        <v>-1.49</v>
      </c>
    </row>
    <row r="284" spans="2:6">
      <c r="B284" t="s">
        <v>474</v>
      </c>
      <c r="C284">
        <v>282</v>
      </c>
      <c r="D284" t="s">
        <v>475</v>
      </c>
      <c r="E284" t="s">
        <v>692</v>
      </c>
      <c r="F284" s="1">
        <v>-1.51</v>
      </c>
    </row>
    <row r="285" spans="2:6">
      <c r="B285" t="s">
        <v>476</v>
      </c>
      <c r="C285">
        <v>283</v>
      </c>
      <c r="D285" t="s">
        <v>609</v>
      </c>
      <c r="E285" t="s">
        <v>602</v>
      </c>
      <c r="F285" s="1">
        <v>-1.78</v>
      </c>
    </row>
    <row r="286" spans="2:6">
      <c r="B286" t="s">
        <v>237</v>
      </c>
      <c r="C286">
        <v>284</v>
      </c>
      <c r="D286" t="s">
        <v>596</v>
      </c>
      <c r="E286" t="s">
        <v>499</v>
      </c>
      <c r="F286" s="1">
        <v>-1.8</v>
      </c>
    </row>
    <row r="287" spans="2:6">
      <c r="B287" t="s">
        <v>238</v>
      </c>
      <c r="C287">
        <v>285</v>
      </c>
      <c r="D287" t="s">
        <v>682</v>
      </c>
      <c r="E287" t="s">
        <v>652</v>
      </c>
      <c r="F287" s="1">
        <v>-1.82</v>
      </c>
    </row>
    <row r="288" spans="2:6">
      <c r="B288" t="s">
        <v>239</v>
      </c>
      <c r="C288">
        <v>286</v>
      </c>
      <c r="D288" t="s">
        <v>609</v>
      </c>
      <c r="E288" t="s">
        <v>532</v>
      </c>
      <c r="F288" s="1">
        <v>-1.9</v>
      </c>
    </row>
    <row r="289" spans="2:6">
      <c r="B289" t="s">
        <v>240</v>
      </c>
      <c r="C289">
        <v>287</v>
      </c>
      <c r="D289" t="s">
        <v>682</v>
      </c>
      <c r="E289" t="s">
        <v>613</v>
      </c>
      <c r="F289" s="1">
        <v>-1.9</v>
      </c>
    </row>
    <row r="290" spans="2:6">
      <c r="B290" t="s">
        <v>241</v>
      </c>
      <c r="C290">
        <v>288</v>
      </c>
      <c r="D290" t="s">
        <v>682</v>
      </c>
      <c r="E290" t="s">
        <v>602</v>
      </c>
      <c r="F290" s="1">
        <v>-2.1800000000000002</v>
      </c>
    </row>
    <row r="291" spans="2:6">
      <c r="B291" t="s">
        <v>242</v>
      </c>
      <c r="C291">
        <v>289</v>
      </c>
      <c r="D291" t="s">
        <v>682</v>
      </c>
      <c r="E291" t="s">
        <v>657</v>
      </c>
      <c r="F291" s="1">
        <v>-2.39</v>
      </c>
    </row>
    <row r="292" spans="2:6">
      <c r="B292" t="s">
        <v>243</v>
      </c>
      <c r="C292">
        <v>290</v>
      </c>
      <c r="D292" t="s">
        <v>596</v>
      </c>
      <c r="E292" t="s">
        <v>605</v>
      </c>
      <c r="F292" s="1">
        <v>-2.42</v>
      </c>
    </row>
    <row r="293" spans="2:6">
      <c r="B293" t="s">
        <v>244</v>
      </c>
      <c r="C293">
        <v>291</v>
      </c>
      <c r="D293" t="s">
        <v>682</v>
      </c>
      <c r="E293" t="s">
        <v>694</v>
      </c>
      <c r="F293" s="1">
        <v>-2.4700000000000002</v>
      </c>
    </row>
    <row r="294" spans="2:6">
      <c r="B294" t="s">
        <v>245</v>
      </c>
      <c r="C294">
        <v>292</v>
      </c>
      <c r="D294" t="s">
        <v>609</v>
      </c>
      <c r="E294" t="s">
        <v>573</v>
      </c>
      <c r="F294" s="1">
        <v>-2.4700000000000002</v>
      </c>
    </row>
    <row r="295" spans="2:6">
      <c r="B295" t="s">
        <v>246</v>
      </c>
      <c r="C295">
        <v>293</v>
      </c>
      <c r="D295" t="s">
        <v>607</v>
      </c>
      <c r="E295" t="s">
        <v>623</v>
      </c>
      <c r="F295" s="1">
        <v>-2.5</v>
      </c>
    </row>
    <row r="296" spans="2:6">
      <c r="B296" t="s">
        <v>247</v>
      </c>
      <c r="C296">
        <v>294</v>
      </c>
      <c r="D296" t="s">
        <v>682</v>
      </c>
      <c r="E296" t="s">
        <v>692</v>
      </c>
      <c r="F296" s="1">
        <v>-2.5099999999999998</v>
      </c>
    </row>
    <row r="297" spans="2:6">
      <c r="B297" t="s">
        <v>248</v>
      </c>
      <c r="C297">
        <v>295</v>
      </c>
      <c r="D297" t="s">
        <v>682</v>
      </c>
      <c r="E297" t="s">
        <v>643</v>
      </c>
      <c r="F297" s="1">
        <v>-2.59</v>
      </c>
    </row>
    <row r="298" spans="2:6">
      <c r="B298" t="s">
        <v>249</v>
      </c>
      <c r="C298">
        <v>296</v>
      </c>
      <c r="D298" t="s">
        <v>609</v>
      </c>
      <c r="E298" t="s">
        <v>663</v>
      </c>
      <c r="F298" s="1">
        <v>-2.76</v>
      </c>
    </row>
    <row r="299" spans="2:6">
      <c r="B299" t="s">
        <v>250</v>
      </c>
      <c r="C299">
        <v>297</v>
      </c>
      <c r="D299" t="s">
        <v>604</v>
      </c>
      <c r="E299" t="s">
        <v>663</v>
      </c>
      <c r="F299" s="1">
        <v>-2.79</v>
      </c>
    </row>
    <row r="300" spans="2:6">
      <c r="B300" t="s">
        <v>251</v>
      </c>
      <c r="C300">
        <v>298</v>
      </c>
      <c r="D300" t="s">
        <v>682</v>
      </c>
      <c r="E300" t="s">
        <v>633</v>
      </c>
      <c r="F300" s="1">
        <v>-2.84</v>
      </c>
    </row>
    <row r="301" spans="2:6">
      <c r="B301" t="s">
        <v>252</v>
      </c>
      <c r="C301">
        <v>299</v>
      </c>
      <c r="D301" t="s">
        <v>609</v>
      </c>
      <c r="E301" t="s">
        <v>647</v>
      </c>
      <c r="F301" s="1">
        <v>-2.84</v>
      </c>
    </row>
    <row r="302" spans="2:6">
      <c r="B302" t="s">
        <v>253</v>
      </c>
      <c r="C302">
        <v>300</v>
      </c>
      <c r="D302" t="s">
        <v>609</v>
      </c>
      <c r="E302" t="s">
        <v>654</v>
      </c>
      <c r="F302" s="1">
        <v>-2.84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2:E276"/>
  <sheetViews>
    <sheetView topLeftCell="A246" workbookViewId="0">
      <selection activeCell="B266" sqref="B266"/>
    </sheetView>
  </sheetViews>
  <sheetFormatPr baseColWidth="10" defaultColWidth="8.83203125" defaultRowHeight="14"/>
  <cols>
    <col min="2" max="2" width="19.5" style="4" bestFit="1" customWidth="1"/>
    <col min="3" max="3" width="9.5" style="4" customWidth="1"/>
    <col min="4" max="4" width="8.83203125" style="4"/>
    <col min="5" max="5" width="21.83203125" style="4" bestFit="1" customWidth="1"/>
  </cols>
  <sheetData>
    <row r="2" spans="2:5">
      <c r="B2" s="4" t="s">
        <v>601</v>
      </c>
      <c r="C2" s="4">
        <v>1</v>
      </c>
      <c r="D2" s="4" t="s">
        <v>596</v>
      </c>
      <c r="E2" s="4" t="s">
        <v>179</v>
      </c>
    </row>
    <row r="3" spans="2:5">
      <c r="B3" s="4" t="s">
        <v>598</v>
      </c>
      <c r="C3" s="4">
        <v>2</v>
      </c>
      <c r="D3" s="4" t="s">
        <v>596</v>
      </c>
      <c r="E3" s="4" t="s">
        <v>180</v>
      </c>
    </row>
    <row r="4" spans="2:5">
      <c r="B4" s="4" t="s">
        <v>593</v>
      </c>
      <c r="C4" s="4">
        <v>3</v>
      </c>
      <c r="D4" s="4" t="s">
        <v>589</v>
      </c>
      <c r="E4" s="4" t="s">
        <v>181</v>
      </c>
    </row>
    <row r="5" spans="2:5">
      <c r="B5" s="4" t="s">
        <v>588</v>
      </c>
      <c r="C5" s="4">
        <v>4</v>
      </c>
      <c r="D5" s="4" t="s">
        <v>589</v>
      </c>
      <c r="E5" s="4" t="s">
        <v>182</v>
      </c>
    </row>
    <row r="6" spans="2:5">
      <c r="B6" s="4" t="s">
        <v>611</v>
      </c>
      <c r="C6" s="4">
        <v>5</v>
      </c>
      <c r="D6" s="4" t="s">
        <v>596</v>
      </c>
      <c r="E6" s="4" t="s">
        <v>183</v>
      </c>
    </row>
    <row r="7" spans="2:5">
      <c r="B7" s="4" t="s">
        <v>603</v>
      </c>
      <c r="C7" s="4">
        <v>6</v>
      </c>
      <c r="D7" s="4" t="s">
        <v>604</v>
      </c>
      <c r="E7" s="4" t="s">
        <v>184</v>
      </c>
    </row>
    <row r="8" spans="2:5">
      <c r="B8" s="4" t="s">
        <v>595</v>
      </c>
      <c r="C8" s="4">
        <v>7</v>
      </c>
      <c r="D8" s="4" t="s">
        <v>596</v>
      </c>
      <c r="E8" s="4" t="s">
        <v>185</v>
      </c>
    </row>
    <row r="9" spans="2:5">
      <c r="B9" s="4" t="s">
        <v>610</v>
      </c>
      <c r="C9" s="4">
        <v>8</v>
      </c>
      <c r="D9" s="4" t="s">
        <v>589</v>
      </c>
      <c r="E9" s="4" t="s">
        <v>186</v>
      </c>
    </row>
    <row r="10" spans="2:5">
      <c r="B10" s="4" t="s">
        <v>616</v>
      </c>
      <c r="C10" s="4">
        <v>9</v>
      </c>
      <c r="D10" s="4" t="s">
        <v>607</v>
      </c>
      <c r="E10" s="4" t="s">
        <v>187</v>
      </c>
    </row>
    <row r="11" spans="2:5">
      <c r="B11" s="4" t="s">
        <v>641</v>
      </c>
      <c r="C11" s="4">
        <v>10</v>
      </c>
      <c r="D11" s="4" t="s">
        <v>642</v>
      </c>
      <c r="E11" s="4" t="s">
        <v>188</v>
      </c>
    </row>
    <row r="12" spans="2:5">
      <c r="B12" s="4" t="s">
        <v>622</v>
      </c>
      <c r="C12" s="4">
        <v>11</v>
      </c>
      <c r="D12" s="4" t="s">
        <v>596</v>
      </c>
      <c r="E12" s="4" t="s">
        <v>189</v>
      </c>
    </row>
    <row r="13" spans="2:5">
      <c r="B13" s="4" t="s">
        <v>591</v>
      </c>
      <c r="C13" s="4">
        <v>12</v>
      </c>
      <c r="D13" s="4" t="s">
        <v>589</v>
      </c>
      <c r="E13" s="4" t="s">
        <v>190</v>
      </c>
    </row>
    <row r="14" spans="2:5">
      <c r="B14" s="4" t="s">
        <v>634</v>
      </c>
      <c r="C14" s="4">
        <v>13</v>
      </c>
      <c r="D14" s="4" t="s">
        <v>596</v>
      </c>
      <c r="E14" s="4" t="s">
        <v>191</v>
      </c>
    </row>
    <row r="15" spans="2:5">
      <c r="B15" s="4" t="s">
        <v>600</v>
      </c>
      <c r="C15" s="4">
        <v>14</v>
      </c>
      <c r="D15" s="4" t="s">
        <v>589</v>
      </c>
      <c r="E15" s="4" t="s">
        <v>192</v>
      </c>
    </row>
    <row r="16" spans="2:5">
      <c r="B16" s="4" t="s">
        <v>606</v>
      </c>
      <c r="C16" s="4">
        <v>15</v>
      </c>
      <c r="D16" s="4" t="s">
        <v>607</v>
      </c>
      <c r="E16" s="4" t="s">
        <v>193</v>
      </c>
    </row>
    <row r="17" spans="2:5">
      <c r="B17" s="4" t="s">
        <v>627</v>
      </c>
      <c r="C17" s="4">
        <v>16</v>
      </c>
      <c r="D17" s="4" t="s">
        <v>589</v>
      </c>
      <c r="E17" s="4" t="s">
        <v>194</v>
      </c>
    </row>
    <row r="18" spans="2:5">
      <c r="B18" s="4" t="s">
        <v>614</v>
      </c>
      <c r="C18" s="4">
        <v>17</v>
      </c>
      <c r="D18" s="4" t="s">
        <v>609</v>
      </c>
      <c r="E18" s="4" t="s">
        <v>195</v>
      </c>
    </row>
    <row r="19" spans="2:5">
      <c r="B19" s="4" t="s">
        <v>624</v>
      </c>
      <c r="C19" s="4">
        <v>18</v>
      </c>
      <c r="D19" s="4" t="s">
        <v>609</v>
      </c>
      <c r="E19" s="4" t="s">
        <v>196</v>
      </c>
    </row>
    <row r="20" spans="2:5">
      <c r="B20" s="4" t="s">
        <v>620</v>
      </c>
      <c r="C20" s="4">
        <v>19</v>
      </c>
      <c r="D20" s="4" t="s">
        <v>596</v>
      </c>
      <c r="E20" s="4" t="s">
        <v>197</v>
      </c>
    </row>
    <row r="21" spans="2:5">
      <c r="B21" s="4" t="s">
        <v>608</v>
      </c>
      <c r="C21" s="4">
        <v>20</v>
      </c>
      <c r="D21" s="4" t="s">
        <v>609</v>
      </c>
      <c r="E21" s="4" t="s">
        <v>198</v>
      </c>
    </row>
    <row r="22" spans="2:5">
      <c r="B22" s="4" t="s">
        <v>625</v>
      </c>
      <c r="C22" s="4">
        <v>21</v>
      </c>
      <c r="D22" s="4" t="s">
        <v>604</v>
      </c>
      <c r="E22" s="4" t="s">
        <v>199</v>
      </c>
    </row>
    <row r="23" spans="2:5">
      <c r="B23" s="4" t="s">
        <v>691</v>
      </c>
      <c r="C23" s="4">
        <v>22</v>
      </c>
      <c r="D23" s="4" t="s">
        <v>642</v>
      </c>
      <c r="E23" s="4" t="s">
        <v>200</v>
      </c>
    </row>
    <row r="24" spans="2:5">
      <c r="B24" s="4" t="s">
        <v>661</v>
      </c>
      <c r="C24" s="4">
        <v>23</v>
      </c>
      <c r="D24" s="4" t="s">
        <v>604</v>
      </c>
      <c r="E24" s="4" t="s">
        <v>201</v>
      </c>
    </row>
    <row r="25" spans="2:5">
      <c r="B25" s="4" t="s">
        <v>648</v>
      </c>
      <c r="C25" s="4">
        <v>24</v>
      </c>
      <c r="D25" s="4" t="s">
        <v>607</v>
      </c>
      <c r="E25" s="4" t="s">
        <v>202</v>
      </c>
    </row>
    <row r="26" spans="2:5">
      <c r="B26" s="4" t="s">
        <v>690</v>
      </c>
      <c r="C26" s="4">
        <v>25</v>
      </c>
      <c r="D26" s="4" t="s">
        <v>642</v>
      </c>
      <c r="E26" s="4" t="s">
        <v>203</v>
      </c>
    </row>
    <row r="27" spans="2:5">
      <c r="B27" s="4" t="s">
        <v>674</v>
      </c>
      <c r="C27" s="4">
        <v>26</v>
      </c>
      <c r="D27" s="4" t="s">
        <v>596</v>
      </c>
      <c r="E27" s="4" t="s">
        <v>204</v>
      </c>
    </row>
    <row r="28" spans="2:5">
      <c r="B28" s="4" t="s">
        <v>621</v>
      </c>
      <c r="C28" s="4">
        <v>27</v>
      </c>
      <c r="D28" s="4" t="s">
        <v>609</v>
      </c>
      <c r="E28" s="4" t="s">
        <v>205</v>
      </c>
    </row>
    <row r="29" spans="2:5">
      <c r="B29" s="4" t="s">
        <v>635</v>
      </c>
      <c r="C29" s="4">
        <v>28</v>
      </c>
      <c r="D29" s="4" t="s">
        <v>609</v>
      </c>
      <c r="E29" s="4" t="s">
        <v>206</v>
      </c>
    </row>
    <row r="30" spans="2:5">
      <c r="B30" s="4" t="s">
        <v>637</v>
      </c>
      <c r="C30" s="4">
        <v>29</v>
      </c>
      <c r="D30" s="4" t="s">
        <v>596</v>
      </c>
      <c r="E30" s="4" t="s">
        <v>207</v>
      </c>
    </row>
    <row r="31" spans="2:5">
      <c r="B31" s="4" t="s">
        <v>638</v>
      </c>
      <c r="C31" s="4">
        <v>30</v>
      </c>
      <c r="D31" s="4" t="s">
        <v>609</v>
      </c>
      <c r="E31" s="4" t="s">
        <v>208</v>
      </c>
    </row>
    <row r="32" spans="2:5">
      <c r="B32" s="4" t="s">
        <v>669</v>
      </c>
      <c r="C32" s="4">
        <v>31</v>
      </c>
      <c r="D32" s="4" t="s">
        <v>604</v>
      </c>
      <c r="E32" s="4" t="s">
        <v>209</v>
      </c>
    </row>
    <row r="33" spans="2:5">
      <c r="B33" s="4" t="s">
        <v>672</v>
      </c>
      <c r="C33" s="4">
        <v>32</v>
      </c>
      <c r="D33" s="4" t="s">
        <v>414</v>
      </c>
      <c r="E33" s="4" t="s">
        <v>210</v>
      </c>
    </row>
    <row r="34" spans="2:5">
      <c r="B34" s="4" t="s">
        <v>632</v>
      </c>
      <c r="C34" s="4">
        <v>33</v>
      </c>
      <c r="D34" s="4" t="s">
        <v>596</v>
      </c>
      <c r="E34" s="4" t="s">
        <v>211</v>
      </c>
    </row>
    <row r="35" spans="2:5">
      <c r="B35" s="4" t="s">
        <v>526</v>
      </c>
      <c r="C35" s="4">
        <v>34</v>
      </c>
      <c r="D35" s="4" t="s">
        <v>596</v>
      </c>
      <c r="E35" s="4" t="s">
        <v>212</v>
      </c>
    </row>
    <row r="36" spans="2:5">
      <c r="B36" s="4" t="s">
        <v>668</v>
      </c>
      <c r="C36" s="4">
        <v>35</v>
      </c>
      <c r="D36" s="4" t="s">
        <v>609</v>
      </c>
      <c r="E36" s="4" t="s">
        <v>213</v>
      </c>
    </row>
    <row r="37" spans="2:5">
      <c r="B37" s="4" t="s">
        <v>427</v>
      </c>
      <c r="C37" s="4">
        <v>36</v>
      </c>
      <c r="D37" s="4" t="s">
        <v>642</v>
      </c>
      <c r="E37" s="4" t="s">
        <v>214</v>
      </c>
    </row>
    <row r="38" spans="2:5">
      <c r="B38" s="4" t="s">
        <v>651</v>
      </c>
      <c r="C38" s="4">
        <v>37</v>
      </c>
      <c r="D38" s="4" t="s">
        <v>589</v>
      </c>
      <c r="E38" s="4" t="s">
        <v>215</v>
      </c>
    </row>
    <row r="39" spans="2:5">
      <c r="B39" s="4" t="s">
        <v>631</v>
      </c>
      <c r="C39" s="4">
        <v>38</v>
      </c>
      <c r="D39" s="4" t="s">
        <v>596</v>
      </c>
      <c r="E39" s="4" t="s">
        <v>216</v>
      </c>
    </row>
    <row r="40" spans="2:5">
      <c r="B40" s="4" t="s">
        <v>656</v>
      </c>
      <c r="C40" s="4">
        <v>39</v>
      </c>
      <c r="D40" s="4" t="s">
        <v>596</v>
      </c>
      <c r="E40" s="4" t="s">
        <v>217</v>
      </c>
    </row>
    <row r="41" spans="2:5">
      <c r="B41" s="4" t="s">
        <v>702</v>
      </c>
      <c r="C41" s="4">
        <v>40</v>
      </c>
      <c r="D41" s="4" t="s">
        <v>607</v>
      </c>
      <c r="E41" s="4" t="s">
        <v>218</v>
      </c>
    </row>
    <row r="42" spans="2:5">
      <c r="B42" s="4" t="s">
        <v>667</v>
      </c>
      <c r="C42" s="4">
        <v>41</v>
      </c>
      <c r="D42" s="4" t="s">
        <v>609</v>
      </c>
      <c r="E42" s="4" t="s">
        <v>219</v>
      </c>
    </row>
    <row r="43" spans="2:5">
      <c r="B43" s="4" t="s">
        <v>502</v>
      </c>
      <c r="C43" s="4">
        <v>42</v>
      </c>
      <c r="D43" s="4" t="s">
        <v>609</v>
      </c>
      <c r="E43" s="4" t="s">
        <v>220</v>
      </c>
    </row>
    <row r="44" spans="2:5">
      <c r="B44" s="4" t="s">
        <v>659</v>
      </c>
      <c r="C44" s="4">
        <v>43</v>
      </c>
      <c r="D44" s="4" t="s">
        <v>589</v>
      </c>
      <c r="E44" s="4" t="s">
        <v>221</v>
      </c>
    </row>
    <row r="45" spans="2:5">
      <c r="B45" s="4" t="s">
        <v>644</v>
      </c>
      <c r="C45" s="4">
        <v>44</v>
      </c>
      <c r="D45" s="4" t="s">
        <v>609</v>
      </c>
      <c r="E45" s="4" t="s">
        <v>222</v>
      </c>
    </row>
    <row r="46" spans="2:5">
      <c r="B46" s="4" t="s">
        <v>664</v>
      </c>
      <c r="C46" s="4">
        <v>45</v>
      </c>
      <c r="D46" s="4" t="s">
        <v>596</v>
      </c>
      <c r="E46" s="4" t="s">
        <v>223</v>
      </c>
    </row>
    <row r="47" spans="2:5">
      <c r="B47" s="4" t="s">
        <v>698</v>
      </c>
      <c r="C47" s="4">
        <v>46</v>
      </c>
      <c r="D47" s="4" t="s">
        <v>609</v>
      </c>
      <c r="E47" s="4" t="s">
        <v>224</v>
      </c>
    </row>
    <row r="48" spans="2:5">
      <c r="B48" s="4" t="s">
        <v>646</v>
      </c>
      <c r="C48" s="4">
        <v>47</v>
      </c>
      <c r="D48" s="4" t="s">
        <v>604</v>
      </c>
      <c r="E48" s="4" t="s">
        <v>225</v>
      </c>
    </row>
    <row r="49" spans="2:5">
      <c r="B49" s="4" t="s">
        <v>687</v>
      </c>
      <c r="C49" s="4">
        <v>48</v>
      </c>
      <c r="D49" s="4" t="s">
        <v>609</v>
      </c>
      <c r="E49" s="4" t="s">
        <v>226</v>
      </c>
    </row>
    <row r="50" spans="2:5">
      <c r="B50" s="4" t="s">
        <v>677</v>
      </c>
      <c r="C50" s="4">
        <v>49</v>
      </c>
      <c r="D50" s="4" t="s">
        <v>609</v>
      </c>
      <c r="E50" s="4" t="s">
        <v>227</v>
      </c>
    </row>
    <row r="51" spans="2:5">
      <c r="B51" s="4" t="s">
        <v>699</v>
      </c>
      <c r="C51" s="4">
        <v>50</v>
      </c>
      <c r="D51" s="4" t="s">
        <v>596</v>
      </c>
      <c r="E51" s="4" t="s">
        <v>228</v>
      </c>
    </row>
    <row r="52" spans="2:5">
      <c r="B52" s="4" t="s">
        <v>678</v>
      </c>
      <c r="C52" s="4">
        <v>51</v>
      </c>
      <c r="D52" s="4" t="s">
        <v>609</v>
      </c>
      <c r="E52" s="4" t="s">
        <v>229</v>
      </c>
    </row>
    <row r="53" spans="2:5">
      <c r="B53" s="4" t="s">
        <v>508</v>
      </c>
      <c r="C53" s="4">
        <v>52</v>
      </c>
      <c r="D53" s="4" t="s">
        <v>596</v>
      </c>
      <c r="E53" s="4" t="s">
        <v>230</v>
      </c>
    </row>
    <row r="54" spans="2:5">
      <c r="B54" s="4" t="s">
        <v>490</v>
      </c>
      <c r="C54" s="4">
        <v>53</v>
      </c>
      <c r="D54" s="4" t="s">
        <v>604</v>
      </c>
      <c r="E54" s="4" t="s">
        <v>231</v>
      </c>
    </row>
    <row r="55" spans="2:5">
      <c r="B55" s="4" t="s">
        <v>533</v>
      </c>
      <c r="C55" s="4">
        <v>54</v>
      </c>
      <c r="D55" s="4" t="s">
        <v>596</v>
      </c>
      <c r="E55" s="4" t="s">
        <v>232</v>
      </c>
    </row>
    <row r="56" spans="2:5">
      <c r="B56" s="4" t="s">
        <v>500</v>
      </c>
      <c r="C56" s="4">
        <v>55</v>
      </c>
      <c r="D56" s="4" t="s">
        <v>609</v>
      </c>
      <c r="E56" s="4" t="s">
        <v>233</v>
      </c>
    </row>
    <row r="57" spans="2:5">
      <c r="B57" s="4" t="s">
        <v>670</v>
      </c>
      <c r="C57" s="4">
        <v>56</v>
      </c>
      <c r="D57" s="4" t="s">
        <v>589</v>
      </c>
      <c r="E57" s="4" t="s">
        <v>234</v>
      </c>
    </row>
    <row r="58" spans="2:5">
      <c r="B58" s="4" t="s">
        <v>662</v>
      </c>
      <c r="C58" s="4">
        <v>57</v>
      </c>
      <c r="D58" s="4" t="s">
        <v>589</v>
      </c>
      <c r="E58" s="4" t="s">
        <v>235</v>
      </c>
    </row>
    <row r="59" spans="2:5">
      <c r="B59" s="4" t="s">
        <v>686</v>
      </c>
      <c r="C59" s="4">
        <v>58</v>
      </c>
      <c r="D59" s="4" t="s">
        <v>673</v>
      </c>
      <c r="E59" s="4" t="s">
        <v>236</v>
      </c>
    </row>
    <row r="60" spans="2:5">
      <c r="B60" s="4" t="s">
        <v>639</v>
      </c>
      <c r="C60" s="4">
        <v>59</v>
      </c>
      <c r="D60" s="4" t="s">
        <v>607</v>
      </c>
      <c r="E60" s="4" t="s">
        <v>77</v>
      </c>
    </row>
    <row r="61" spans="2:5">
      <c r="B61" s="4" t="s">
        <v>701</v>
      </c>
      <c r="C61" s="4">
        <v>60</v>
      </c>
      <c r="D61" s="4" t="s">
        <v>596</v>
      </c>
      <c r="E61" s="4" t="s">
        <v>78</v>
      </c>
    </row>
    <row r="62" spans="2:5">
      <c r="B62" s="4" t="s">
        <v>580</v>
      </c>
      <c r="C62" s="4">
        <v>61</v>
      </c>
      <c r="D62" s="4" t="s">
        <v>642</v>
      </c>
      <c r="E62" s="4" t="s">
        <v>79</v>
      </c>
    </row>
    <row r="63" spans="2:5">
      <c r="B63" s="4" t="s">
        <v>653</v>
      </c>
      <c r="C63" s="4">
        <v>62</v>
      </c>
      <c r="D63" s="4" t="s">
        <v>673</v>
      </c>
      <c r="E63" s="4" t="s">
        <v>80</v>
      </c>
    </row>
    <row r="64" spans="2:5">
      <c r="B64" s="4" t="s">
        <v>628</v>
      </c>
      <c r="C64" s="4">
        <v>63</v>
      </c>
      <c r="D64" s="4" t="s">
        <v>673</v>
      </c>
      <c r="E64" s="4" t="s">
        <v>81</v>
      </c>
    </row>
    <row r="65" spans="2:5">
      <c r="B65" s="4" t="s">
        <v>323</v>
      </c>
      <c r="C65" s="4">
        <v>64</v>
      </c>
      <c r="D65" s="4" t="s">
        <v>589</v>
      </c>
      <c r="E65" s="4" t="s">
        <v>82</v>
      </c>
    </row>
    <row r="66" spans="2:5">
      <c r="B66" s="4" t="s">
        <v>483</v>
      </c>
      <c r="C66" s="4">
        <v>65</v>
      </c>
      <c r="D66" s="4" t="s">
        <v>642</v>
      </c>
      <c r="E66" s="4" t="s">
        <v>83</v>
      </c>
    </row>
    <row r="67" spans="2:5">
      <c r="B67" s="4" t="s">
        <v>685</v>
      </c>
      <c r="C67" s="4">
        <v>66</v>
      </c>
      <c r="D67" s="4" t="s">
        <v>596</v>
      </c>
      <c r="E67" s="4" t="s">
        <v>84</v>
      </c>
    </row>
    <row r="68" spans="2:5">
      <c r="B68" s="4" t="s">
        <v>497</v>
      </c>
      <c r="C68" s="4">
        <v>67</v>
      </c>
      <c r="D68" s="4" t="s">
        <v>596</v>
      </c>
      <c r="E68" s="4" t="s">
        <v>85</v>
      </c>
    </row>
    <row r="69" spans="2:5">
      <c r="B69" s="4" t="s">
        <v>488</v>
      </c>
      <c r="C69" s="4">
        <v>68</v>
      </c>
      <c r="D69" s="4" t="s">
        <v>609</v>
      </c>
      <c r="E69" s="4" t="s">
        <v>86</v>
      </c>
    </row>
    <row r="70" spans="2:5">
      <c r="B70" s="4" t="s">
        <v>649</v>
      </c>
      <c r="C70" s="4">
        <v>69</v>
      </c>
      <c r="D70" s="4" t="s">
        <v>609</v>
      </c>
      <c r="E70" s="4" t="s">
        <v>87</v>
      </c>
    </row>
    <row r="71" spans="2:5">
      <c r="B71" s="4" t="s">
        <v>684</v>
      </c>
      <c r="C71" s="4">
        <v>70</v>
      </c>
      <c r="D71" s="4" t="s">
        <v>604</v>
      </c>
      <c r="E71" s="4" t="s">
        <v>88</v>
      </c>
    </row>
    <row r="72" spans="2:5">
      <c r="B72" s="4" t="s">
        <v>379</v>
      </c>
      <c r="C72" s="4">
        <v>71</v>
      </c>
      <c r="D72" s="4" t="s">
        <v>596</v>
      </c>
      <c r="E72" s="4" t="s">
        <v>89</v>
      </c>
    </row>
    <row r="73" spans="2:5">
      <c r="B73" s="4" t="s">
        <v>676</v>
      </c>
      <c r="C73" s="4">
        <v>72</v>
      </c>
      <c r="D73" s="4" t="s">
        <v>607</v>
      </c>
      <c r="E73" s="4" t="s">
        <v>90</v>
      </c>
    </row>
    <row r="74" spans="2:5">
      <c r="B74" s="4" t="s">
        <v>681</v>
      </c>
      <c r="C74" s="4">
        <v>73</v>
      </c>
      <c r="D74" s="4" t="s">
        <v>682</v>
      </c>
      <c r="E74" s="4" t="s">
        <v>91</v>
      </c>
    </row>
    <row r="75" spans="2:5">
      <c r="B75" s="4" t="s">
        <v>618</v>
      </c>
      <c r="C75" s="4">
        <v>74</v>
      </c>
      <c r="D75" s="4" t="s">
        <v>609</v>
      </c>
      <c r="E75" s="4" t="s">
        <v>92</v>
      </c>
    </row>
    <row r="76" spans="2:5">
      <c r="B76" s="4" t="s">
        <v>675</v>
      </c>
      <c r="C76" s="4">
        <v>75</v>
      </c>
      <c r="D76" s="4" t="s">
        <v>673</v>
      </c>
      <c r="E76" s="4" t="s">
        <v>93</v>
      </c>
    </row>
    <row r="77" spans="2:5">
      <c r="B77" s="4" t="s">
        <v>440</v>
      </c>
      <c r="C77" s="4">
        <v>76</v>
      </c>
      <c r="D77" s="4" t="s">
        <v>414</v>
      </c>
      <c r="E77" s="4" t="s">
        <v>94</v>
      </c>
    </row>
    <row r="78" spans="2:5">
      <c r="B78" s="4" t="s">
        <v>559</v>
      </c>
      <c r="C78" s="4">
        <v>77</v>
      </c>
      <c r="D78" s="4" t="s">
        <v>607</v>
      </c>
      <c r="E78" s="4" t="s">
        <v>95</v>
      </c>
    </row>
    <row r="79" spans="2:5">
      <c r="B79" s="4" t="s">
        <v>679</v>
      </c>
      <c r="C79" s="4">
        <v>78</v>
      </c>
      <c r="D79" s="4" t="s">
        <v>607</v>
      </c>
      <c r="E79" s="4" t="s">
        <v>96</v>
      </c>
    </row>
    <row r="80" spans="2:5">
      <c r="B80" s="4" t="s">
        <v>704</v>
      </c>
      <c r="C80" s="4">
        <v>79</v>
      </c>
      <c r="D80" s="4" t="s">
        <v>642</v>
      </c>
      <c r="E80" s="4" t="s">
        <v>97</v>
      </c>
    </row>
    <row r="81" spans="2:5">
      <c r="B81" s="4" t="s">
        <v>513</v>
      </c>
      <c r="C81" s="4">
        <v>80</v>
      </c>
      <c r="D81" s="4" t="s">
        <v>609</v>
      </c>
      <c r="E81" s="4" t="s">
        <v>98</v>
      </c>
    </row>
    <row r="82" spans="2:5">
      <c r="B82" s="4" t="s">
        <v>480</v>
      </c>
      <c r="C82" s="4">
        <v>81</v>
      </c>
      <c r="D82" s="4" t="s">
        <v>682</v>
      </c>
      <c r="E82" s="4" t="s">
        <v>99</v>
      </c>
    </row>
    <row r="83" spans="2:5">
      <c r="B83" s="4" t="s">
        <v>525</v>
      </c>
      <c r="C83" s="4">
        <v>82</v>
      </c>
      <c r="D83" s="4" t="s">
        <v>682</v>
      </c>
      <c r="E83" s="4" t="s">
        <v>100</v>
      </c>
    </row>
    <row r="84" spans="2:5">
      <c r="B84" s="4" t="s">
        <v>655</v>
      </c>
      <c r="C84" s="4">
        <v>83</v>
      </c>
      <c r="D84" s="4" t="s">
        <v>642</v>
      </c>
      <c r="E84" s="4" t="s">
        <v>101</v>
      </c>
    </row>
    <row r="85" spans="2:5">
      <c r="B85" s="4" t="s">
        <v>540</v>
      </c>
      <c r="C85" s="4">
        <v>84</v>
      </c>
      <c r="D85" s="4" t="s">
        <v>682</v>
      </c>
      <c r="E85" s="4" t="s">
        <v>102</v>
      </c>
    </row>
    <row r="86" spans="2:5">
      <c r="B86" s="4" t="s">
        <v>544</v>
      </c>
      <c r="C86" s="4">
        <v>85</v>
      </c>
      <c r="D86" s="4" t="s">
        <v>609</v>
      </c>
      <c r="E86" s="4" t="s">
        <v>103</v>
      </c>
    </row>
    <row r="87" spans="2:5">
      <c r="B87" s="4" t="s">
        <v>689</v>
      </c>
      <c r="C87" s="4">
        <v>86</v>
      </c>
      <c r="D87" s="4" t="s">
        <v>596</v>
      </c>
      <c r="E87" s="4" t="s">
        <v>104</v>
      </c>
    </row>
    <row r="88" spans="2:5">
      <c r="B88" s="4" t="s">
        <v>482</v>
      </c>
      <c r="C88" s="4">
        <v>87</v>
      </c>
      <c r="D88" s="4" t="s">
        <v>682</v>
      </c>
      <c r="E88" s="4" t="s">
        <v>105</v>
      </c>
    </row>
    <row r="89" spans="2:5">
      <c r="B89" s="4" t="s">
        <v>521</v>
      </c>
      <c r="C89" s="4">
        <v>88</v>
      </c>
      <c r="D89" s="4" t="s">
        <v>596</v>
      </c>
      <c r="E89" s="4" t="s">
        <v>106</v>
      </c>
    </row>
    <row r="90" spans="2:5">
      <c r="B90" s="4" t="s">
        <v>695</v>
      </c>
      <c r="C90" s="4">
        <v>89</v>
      </c>
      <c r="D90" s="4" t="s">
        <v>609</v>
      </c>
      <c r="E90" s="4" t="s">
        <v>107</v>
      </c>
    </row>
    <row r="91" spans="2:5">
      <c r="B91" s="4" t="s">
        <v>537</v>
      </c>
      <c r="C91" s="4">
        <v>90</v>
      </c>
      <c r="D91" s="4" t="s">
        <v>596</v>
      </c>
      <c r="E91" s="4" t="s">
        <v>108</v>
      </c>
    </row>
    <row r="92" spans="2:5">
      <c r="B92" s="4" t="s">
        <v>530</v>
      </c>
      <c r="C92" s="4">
        <v>91</v>
      </c>
      <c r="D92" s="4" t="s">
        <v>609</v>
      </c>
      <c r="E92" s="4" t="s">
        <v>109</v>
      </c>
    </row>
    <row r="93" spans="2:5">
      <c r="B93" s="4" t="s">
        <v>568</v>
      </c>
      <c r="C93" s="4">
        <v>92</v>
      </c>
      <c r="D93" s="4" t="s">
        <v>673</v>
      </c>
      <c r="E93" s="4" t="s">
        <v>110</v>
      </c>
    </row>
    <row r="94" spans="2:5">
      <c r="B94" s="4" t="s">
        <v>512</v>
      </c>
      <c r="C94" s="4">
        <v>93</v>
      </c>
      <c r="D94" s="4" t="s">
        <v>604</v>
      </c>
      <c r="E94" s="4" t="s">
        <v>111</v>
      </c>
    </row>
    <row r="95" spans="2:5">
      <c r="B95" s="4" t="s">
        <v>494</v>
      </c>
      <c r="C95" s="4">
        <v>94</v>
      </c>
      <c r="D95" s="4" t="s">
        <v>589</v>
      </c>
      <c r="E95" s="4" t="s">
        <v>112</v>
      </c>
    </row>
    <row r="96" spans="2:5">
      <c r="B96" s="4" t="s">
        <v>324</v>
      </c>
      <c r="C96" s="4">
        <v>95</v>
      </c>
      <c r="D96" s="4" t="s">
        <v>596</v>
      </c>
      <c r="E96" s="4" t="s">
        <v>113</v>
      </c>
    </row>
    <row r="97" spans="2:5">
      <c r="B97" s="4" t="s">
        <v>518</v>
      </c>
      <c r="C97" s="4">
        <v>96</v>
      </c>
      <c r="D97" s="4" t="s">
        <v>596</v>
      </c>
      <c r="E97" s="4" t="s">
        <v>114</v>
      </c>
    </row>
    <row r="98" spans="2:5">
      <c r="B98" s="4" t="s">
        <v>413</v>
      </c>
      <c r="C98" s="4">
        <v>97</v>
      </c>
      <c r="D98" s="4" t="s">
        <v>414</v>
      </c>
      <c r="E98" s="4" t="s">
        <v>115</v>
      </c>
    </row>
    <row r="99" spans="2:5">
      <c r="B99" s="4" t="s">
        <v>688</v>
      </c>
      <c r="C99" s="4">
        <v>98</v>
      </c>
      <c r="D99" s="4" t="s">
        <v>609</v>
      </c>
      <c r="E99" s="4" t="s">
        <v>116</v>
      </c>
    </row>
    <row r="100" spans="2:5">
      <c r="B100" s="4" t="s">
        <v>495</v>
      </c>
      <c r="C100" s="4">
        <v>99</v>
      </c>
      <c r="D100" s="4" t="s">
        <v>607</v>
      </c>
      <c r="E100" s="4" t="s">
        <v>117</v>
      </c>
    </row>
    <row r="101" spans="2:5">
      <c r="B101" s="4" t="s">
        <v>703</v>
      </c>
      <c r="C101" s="4">
        <v>100</v>
      </c>
      <c r="D101" s="4" t="s">
        <v>609</v>
      </c>
      <c r="E101" s="4" t="s">
        <v>118</v>
      </c>
    </row>
    <row r="102" spans="2:5">
      <c r="B102" s="4" t="s">
        <v>696</v>
      </c>
      <c r="C102" s="4">
        <v>101</v>
      </c>
      <c r="D102" s="4" t="s">
        <v>609</v>
      </c>
      <c r="E102" s="4" t="s">
        <v>119</v>
      </c>
    </row>
    <row r="103" spans="2:5">
      <c r="B103" s="4" t="s">
        <v>560</v>
      </c>
      <c r="C103" s="4">
        <v>102</v>
      </c>
      <c r="D103" s="4" t="s">
        <v>596</v>
      </c>
      <c r="E103" s="4" t="s">
        <v>120</v>
      </c>
    </row>
    <row r="104" spans="2:5">
      <c r="B104" s="4" t="s">
        <v>493</v>
      </c>
      <c r="C104" s="4">
        <v>103</v>
      </c>
      <c r="D104" s="4" t="s">
        <v>589</v>
      </c>
      <c r="E104" s="4" t="s">
        <v>121</v>
      </c>
    </row>
    <row r="105" spans="2:5">
      <c r="B105" s="4" t="s">
        <v>534</v>
      </c>
      <c r="C105" s="4">
        <v>104</v>
      </c>
      <c r="D105" s="4" t="s">
        <v>642</v>
      </c>
      <c r="E105" s="4" t="s">
        <v>122</v>
      </c>
    </row>
    <row r="106" spans="2:5">
      <c r="B106" s="4" t="s">
        <v>492</v>
      </c>
      <c r="C106" s="4">
        <v>105</v>
      </c>
      <c r="D106" s="4" t="s">
        <v>609</v>
      </c>
      <c r="E106" s="4" t="s">
        <v>123</v>
      </c>
    </row>
    <row r="107" spans="2:5">
      <c r="B107" s="4" t="s">
        <v>455</v>
      </c>
      <c r="C107" s="4">
        <v>106</v>
      </c>
      <c r="D107" s="4" t="s">
        <v>609</v>
      </c>
      <c r="E107" s="4" t="s">
        <v>124</v>
      </c>
    </row>
    <row r="108" spans="2:5">
      <c r="B108" s="4" t="s">
        <v>546</v>
      </c>
      <c r="C108" s="4">
        <v>107</v>
      </c>
      <c r="D108" s="4" t="s">
        <v>604</v>
      </c>
      <c r="E108" s="4" t="s">
        <v>125</v>
      </c>
    </row>
    <row r="109" spans="2:5">
      <c r="B109" s="4" t="s">
        <v>658</v>
      </c>
      <c r="C109" s="4">
        <v>108</v>
      </c>
      <c r="D109" s="4" t="s">
        <v>642</v>
      </c>
      <c r="E109" s="4" t="s">
        <v>126</v>
      </c>
    </row>
    <row r="110" spans="2:5">
      <c r="B110" s="4" t="s">
        <v>491</v>
      </c>
      <c r="C110" s="4">
        <v>109</v>
      </c>
      <c r="D110" s="4" t="s">
        <v>596</v>
      </c>
      <c r="E110" s="4" t="s">
        <v>127</v>
      </c>
    </row>
    <row r="111" spans="2:5">
      <c r="B111" s="4" t="s">
        <v>527</v>
      </c>
      <c r="C111" s="4">
        <v>110</v>
      </c>
      <c r="D111" s="4" t="s">
        <v>673</v>
      </c>
      <c r="E111" s="4" t="s">
        <v>128</v>
      </c>
    </row>
    <row r="112" spans="2:5">
      <c r="B112" s="4" t="s">
        <v>478</v>
      </c>
      <c r="C112" s="4">
        <v>111</v>
      </c>
      <c r="D112" s="4" t="s">
        <v>604</v>
      </c>
      <c r="E112" s="4" t="s">
        <v>129</v>
      </c>
    </row>
    <row r="113" spans="2:5">
      <c r="B113" s="4" t="s">
        <v>498</v>
      </c>
      <c r="C113" s="4">
        <v>112</v>
      </c>
      <c r="D113" s="4" t="s">
        <v>673</v>
      </c>
      <c r="E113" s="4" t="s">
        <v>130</v>
      </c>
    </row>
    <row r="114" spans="2:5">
      <c r="B114" s="4" t="s">
        <v>509</v>
      </c>
      <c r="C114" s="4">
        <v>113</v>
      </c>
      <c r="D114" s="4" t="s">
        <v>596</v>
      </c>
      <c r="E114" s="4" t="s">
        <v>131</v>
      </c>
    </row>
    <row r="115" spans="2:5">
      <c r="B115" s="4" t="s">
        <v>519</v>
      </c>
      <c r="C115" s="4">
        <v>114</v>
      </c>
      <c r="D115" s="4" t="s">
        <v>682</v>
      </c>
      <c r="E115" s="4" t="s">
        <v>132</v>
      </c>
    </row>
    <row r="116" spans="2:5">
      <c r="B116" s="4" t="s">
        <v>510</v>
      </c>
      <c r="C116" s="4">
        <v>115</v>
      </c>
      <c r="D116" s="4" t="s">
        <v>673</v>
      </c>
      <c r="E116" s="4" t="s">
        <v>133</v>
      </c>
    </row>
    <row r="117" spans="2:5">
      <c r="B117" s="4" t="s">
        <v>567</v>
      </c>
      <c r="C117" s="4">
        <v>116</v>
      </c>
      <c r="D117" s="4" t="s">
        <v>682</v>
      </c>
      <c r="E117" s="4" t="s">
        <v>134</v>
      </c>
    </row>
    <row r="118" spans="2:5">
      <c r="B118" s="4" t="s">
        <v>706</v>
      </c>
      <c r="C118" s="4">
        <v>117</v>
      </c>
      <c r="D118" s="4" t="s">
        <v>596</v>
      </c>
      <c r="E118" s="4" t="s">
        <v>135</v>
      </c>
    </row>
    <row r="119" spans="2:5">
      <c r="B119" s="4" t="s">
        <v>665</v>
      </c>
      <c r="C119" s="4">
        <v>118</v>
      </c>
      <c r="D119" s="4" t="s">
        <v>596</v>
      </c>
      <c r="E119" s="4" t="s">
        <v>136</v>
      </c>
    </row>
    <row r="120" spans="2:5">
      <c r="B120" s="4" t="s">
        <v>569</v>
      </c>
      <c r="C120" s="4">
        <v>119</v>
      </c>
      <c r="D120" s="4" t="s">
        <v>682</v>
      </c>
      <c r="E120" s="4" t="s">
        <v>137</v>
      </c>
    </row>
    <row r="121" spans="2:5">
      <c r="B121" s="4" t="s">
        <v>479</v>
      </c>
      <c r="C121" s="4">
        <v>120</v>
      </c>
      <c r="D121" s="4" t="s">
        <v>673</v>
      </c>
      <c r="E121" s="4" t="s">
        <v>138</v>
      </c>
    </row>
    <row r="122" spans="2:5">
      <c r="B122" s="4" t="s">
        <v>705</v>
      </c>
      <c r="C122" s="4">
        <v>121</v>
      </c>
      <c r="D122" s="4" t="s">
        <v>596</v>
      </c>
      <c r="E122" s="4" t="s">
        <v>139</v>
      </c>
    </row>
    <row r="123" spans="2:5">
      <c r="B123" s="4" t="s">
        <v>484</v>
      </c>
      <c r="C123" s="4">
        <v>122</v>
      </c>
      <c r="D123" s="4" t="s">
        <v>609</v>
      </c>
      <c r="E123" s="4" t="s">
        <v>140</v>
      </c>
    </row>
    <row r="124" spans="2:5">
      <c r="B124" s="4" t="s">
        <v>528</v>
      </c>
      <c r="C124" s="4">
        <v>123</v>
      </c>
      <c r="D124" s="4" t="s">
        <v>607</v>
      </c>
      <c r="E124" s="4" t="s">
        <v>141</v>
      </c>
    </row>
    <row r="125" spans="2:5">
      <c r="B125" s="4" t="s">
        <v>515</v>
      </c>
      <c r="C125" s="4">
        <v>124</v>
      </c>
      <c r="D125" s="4" t="s">
        <v>589</v>
      </c>
      <c r="E125" s="4" t="s">
        <v>142</v>
      </c>
    </row>
    <row r="126" spans="2:5">
      <c r="B126" s="4" t="s">
        <v>541</v>
      </c>
      <c r="C126" s="4">
        <v>125</v>
      </c>
      <c r="D126" s="4" t="s">
        <v>609</v>
      </c>
      <c r="E126" s="4" t="s">
        <v>143</v>
      </c>
    </row>
    <row r="127" spans="2:5">
      <c r="B127" s="4" t="s">
        <v>551</v>
      </c>
      <c r="C127" s="4">
        <v>126</v>
      </c>
      <c r="D127" s="4" t="s">
        <v>596</v>
      </c>
      <c r="E127" s="4" t="s">
        <v>144</v>
      </c>
    </row>
    <row r="128" spans="2:5">
      <c r="B128" s="4" t="s">
        <v>390</v>
      </c>
      <c r="C128" s="4">
        <v>127</v>
      </c>
      <c r="D128" s="4" t="s">
        <v>609</v>
      </c>
      <c r="E128" s="4" t="s">
        <v>145</v>
      </c>
    </row>
    <row r="129" spans="2:5">
      <c r="B129" s="4" t="s">
        <v>485</v>
      </c>
      <c r="C129" s="4">
        <v>128</v>
      </c>
      <c r="D129" s="4" t="s">
        <v>604</v>
      </c>
      <c r="E129" s="4" t="s">
        <v>146</v>
      </c>
    </row>
    <row r="130" spans="2:5">
      <c r="B130" s="4" t="s">
        <v>572</v>
      </c>
      <c r="C130" s="4">
        <v>129</v>
      </c>
      <c r="D130" s="4" t="s">
        <v>589</v>
      </c>
      <c r="E130" s="4" t="s">
        <v>147</v>
      </c>
    </row>
    <row r="131" spans="2:5">
      <c r="B131" s="4" t="s">
        <v>523</v>
      </c>
      <c r="C131" s="4">
        <v>130</v>
      </c>
      <c r="D131" s="4" t="s">
        <v>609</v>
      </c>
      <c r="E131" s="4" t="s">
        <v>148</v>
      </c>
    </row>
    <row r="132" spans="2:5">
      <c r="B132" s="4" t="s">
        <v>562</v>
      </c>
      <c r="C132" s="4">
        <v>131</v>
      </c>
      <c r="D132" s="4" t="s">
        <v>609</v>
      </c>
      <c r="E132" s="4" t="s">
        <v>149</v>
      </c>
    </row>
    <row r="133" spans="2:5">
      <c r="B133" s="4" t="s">
        <v>481</v>
      </c>
      <c r="C133" s="4">
        <v>132</v>
      </c>
      <c r="D133" s="4" t="s">
        <v>609</v>
      </c>
      <c r="E133" s="4" t="s">
        <v>150</v>
      </c>
    </row>
    <row r="134" spans="2:5">
      <c r="B134" s="4" t="s">
        <v>570</v>
      </c>
      <c r="C134" s="4">
        <v>133</v>
      </c>
      <c r="D134" s="4" t="s">
        <v>589</v>
      </c>
      <c r="E134" s="4" t="s">
        <v>151</v>
      </c>
    </row>
    <row r="135" spans="2:5">
      <c r="B135" s="4" t="s">
        <v>683</v>
      </c>
      <c r="C135" s="4">
        <v>134</v>
      </c>
      <c r="D135" s="4" t="s">
        <v>596</v>
      </c>
      <c r="E135" s="4" t="s">
        <v>152</v>
      </c>
    </row>
    <row r="136" spans="2:5">
      <c r="B136" s="4" t="s">
        <v>700</v>
      </c>
      <c r="C136" s="4">
        <v>135</v>
      </c>
      <c r="D136" s="4" t="s">
        <v>609</v>
      </c>
      <c r="E136" s="4" t="s">
        <v>153</v>
      </c>
    </row>
    <row r="137" spans="2:5">
      <c r="B137" s="4" t="s">
        <v>561</v>
      </c>
      <c r="C137" s="4">
        <v>136</v>
      </c>
      <c r="D137" s="4" t="s">
        <v>604</v>
      </c>
      <c r="E137" s="4" t="s">
        <v>154</v>
      </c>
    </row>
    <row r="138" spans="2:5">
      <c r="B138" s="4" t="s">
        <v>505</v>
      </c>
      <c r="C138" s="4">
        <v>137</v>
      </c>
      <c r="D138" s="4" t="s">
        <v>609</v>
      </c>
      <c r="E138" s="4" t="s">
        <v>0</v>
      </c>
    </row>
    <row r="139" spans="2:5">
      <c r="B139" s="4" t="s">
        <v>403</v>
      </c>
      <c r="C139" s="4">
        <v>138</v>
      </c>
      <c r="D139" s="4" t="s">
        <v>609</v>
      </c>
      <c r="E139" s="4" t="s">
        <v>1</v>
      </c>
    </row>
    <row r="140" spans="2:5">
      <c r="B140" s="4" t="s">
        <v>550</v>
      </c>
      <c r="C140" s="4">
        <v>139</v>
      </c>
      <c r="D140" s="4" t="s">
        <v>596</v>
      </c>
      <c r="E140" s="4" t="s">
        <v>2</v>
      </c>
    </row>
    <row r="141" spans="2:5">
      <c r="B141" s="4" t="s">
        <v>380</v>
      </c>
      <c r="C141" s="4">
        <v>140</v>
      </c>
      <c r="D141" s="4" t="s">
        <v>682</v>
      </c>
      <c r="E141" s="4" t="s">
        <v>3</v>
      </c>
    </row>
    <row r="142" spans="2:5">
      <c r="B142" s="4" t="s">
        <v>571</v>
      </c>
      <c r="C142" s="4">
        <v>141</v>
      </c>
      <c r="D142" s="4" t="s">
        <v>596</v>
      </c>
      <c r="E142" s="4" t="s">
        <v>4</v>
      </c>
    </row>
    <row r="143" spans="2:5">
      <c r="B143" s="4" t="s">
        <v>697</v>
      </c>
      <c r="C143" s="4">
        <v>142</v>
      </c>
      <c r="D143" s="4" t="s">
        <v>596</v>
      </c>
      <c r="E143" s="4" t="s">
        <v>5</v>
      </c>
    </row>
    <row r="144" spans="2:5">
      <c r="B144" s="4" t="s">
        <v>539</v>
      </c>
      <c r="C144" s="4">
        <v>144</v>
      </c>
      <c r="D144" s="4" t="s">
        <v>682</v>
      </c>
      <c r="E144" s="4" t="s">
        <v>6</v>
      </c>
    </row>
    <row r="145" spans="2:5">
      <c r="B145" s="4" t="s">
        <v>564</v>
      </c>
      <c r="C145" s="4">
        <v>145</v>
      </c>
      <c r="D145" s="4" t="s">
        <v>682</v>
      </c>
      <c r="E145" s="4" t="s">
        <v>7</v>
      </c>
    </row>
    <row r="146" spans="2:5">
      <c r="B146" s="4" t="s">
        <v>335</v>
      </c>
      <c r="C146" s="4">
        <v>146</v>
      </c>
      <c r="D146" s="4" t="s">
        <v>596</v>
      </c>
      <c r="E146" s="4" t="s">
        <v>8</v>
      </c>
    </row>
    <row r="147" spans="2:5">
      <c r="B147" s="4" t="s">
        <v>441</v>
      </c>
      <c r="C147" s="4">
        <v>147</v>
      </c>
      <c r="D147" s="4" t="s">
        <v>589</v>
      </c>
      <c r="E147" s="4" t="s">
        <v>9</v>
      </c>
    </row>
    <row r="148" spans="2:5">
      <c r="B148" s="4" t="s">
        <v>381</v>
      </c>
      <c r="C148" s="4">
        <v>148</v>
      </c>
      <c r="D148" s="4" t="s">
        <v>596</v>
      </c>
      <c r="E148" s="4" t="s">
        <v>10</v>
      </c>
    </row>
    <row r="149" spans="2:5">
      <c r="B149" s="4" t="s">
        <v>504</v>
      </c>
      <c r="C149" s="4">
        <v>149</v>
      </c>
      <c r="D149" s="4" t="s">
        <v>609</v>
      </c>
      <c r="E149" s="4" t="s">
        <v>11</v>
      </c>
    </row>
    <row r="150" spans="2:5">
      <c r="B150" s="4" t="s">
        <v>398</v>
      </c>
      <c r="C150" s="4">
        <v>150</v>
      </c>
      <c r="D150" s="4" t="s">
        <v>609</v>
      </c>
      <c r="E150" s="4" t="s">
        <v>12</v>
      </c>
    </row>
    <row r="151" spans="2:5">
      <c r="B151" s="4" t="s">
        <v>554</v>
      </c>
      <c r="C151" s="4">
        <v>151</v>
      </c>
      <c r="D151" s="4" t="s">
        <v>589</v>
      </c>
      <c r="E151" s="4" t="s">
        <v>13</v>
      </c>
    </row>
    <row r="152" spans="2:5">
      <c r="B152" s="4" t="s">
        <v>545</v>
      </c>
      <c r="C152" s="4">
        <v>151</v>
      </c>
      <c r="D152" s="4" t="s">
        <v>682</v>
      </c>
      <c r="E152" s="4" t="s">
        <v>14</v>
      </c>
    </row>
    <row r="153" spans="2:5">
      <c r="B153" s="4" t="s">
        <v>520</v>
      </c>
      <c r="C153" s="4">
        <v>152</v>
      </c>
      <c r="D153" s="4" t="s">
        <v>607</v>
      </c>
      <c r="E153" s="4" t="s">
        <v>15</v>
      </c>
    </row>
    <row r="154" spans="2:5">
      <c r="B154" s="4" t="s">
        <v>477</v>
      </c>
      <c r="C154" s="4">
        <v>153</v>
      </c>
      <c r="D154" s="4" t="s">
        <v>609</v>
      </c>
      <c r="E154" s="4" t="s">
        <v>16</v>
      </c>
    </row>
    <row r="155" spans="2:5">
      <c r="B155" s="4" t="s">
        <v>331</v>
      </c>
      <c r="C155" s="4">
        <v>154</v>
      </c>
      <c r="D155" s="4" t="s">
        <v>609</v>
      </c>
      <c r="E155" s="4" t="s">
        <v>17</v>
      </c>
    </row>
    <row r="156" spans="2:5">
      <c r="B156" s="4" t="s">
        <v>352</v>
      </c>
      <c r="C156" s="4">
        <v>155</v>
      </c>
      <c r="D156" s="4" t="s">
        <v>596</v>
      </c>
      <c r="E156" s="4" t="s">
        <v>18</v>
      </c>
    </row>
    <row r="157" spans="2:5">
      <c r="B157" s="4" t="s">
        <v>549</v>
      </c>
      <c r="C157" s="4">
        <v>156</v>
      </c>
      <c r="D157" s="4" t="s">
        <v>604</v>
      </c>
      <c r="E157" s="4" t="s">
        <v>19</v>
      </c>
    </row>
    <row r="158" spans="2:5">
      <c r="B158" s="4" t="s">
        <v>489</v>
      </c>
      <c r="C158" s="4">
        <v>157</v>
      </c>
      <c r="D158" s="4" t="s">
        <v>609</v>
      </c>
      <c r="E158" s="4" t="s">
        <v>20</v>
      </c>
    </row>
    <row r="159" spans="2:5">
      <c r="B159" s="4" t="s">
        <v>376</v>
      </c>
      <c r="C159" s="4">
        <v>158</v>
      </c>
      <c r="D159" s="4" t="s">
        <v>642</v>
      </c>
      <c r="E159" s="4" t="s">
        <v>21</v>
      </c>
    </row>
    <row r="160" spans="2:5">
      <c r="B160" s="4" t="s">
        <v>535</v>
      </c>
      <c r="C160" s="4">
        <v>159</v>
      </c>
      <c r="D160" s="4" t="s">
        <v>596</v>
      </c>
      <c r="E160" s="4" t="s">
        <v>22</v>
      </c>
    </row>
    <row r="161" spans="2:5">
      <c r="B161" s="4" t="s">
        <v>328</v>
      </c>
      <c r="C161" s="4">
        <v>160</v>
      </c>
      <c r="D161" s="4" t="s">
        <v>609</v>
      </c>
      <c r="E161" s="4" t="s">
        <v>23</v>
      </c>
    </row>
    <row r="162" spans="2:5">
      <c r="B162" s="4" t="s">
        <v>382</v>
      </c>
      <c r="C162" s="4">
        <v>161</v>
      </c>
      <c r="D162" s="4" t="s">
        <v>596</v>
      </c>
      <c r="E162" s="4" t="s">
        <v>24</v>
      </c>
    </row>
    <row r="163" spans="2:5">
      <c r="B163" s="4" t="s">
        <v>507</v>
      </c>
      <c r="C163" s="4">
        <v>162</v>
      </c>
      <c r="D163" s="4" t="s">
        <v>596</v>
      </c>
      <c r="E163" s="4" t="s">
        <v>25</v>
      </c>
    </row>
    <row r="164" spans="2:5">
      <c r="B164" s="4" t="s">
        <v>579</v>
      </c>
      <c r="C164" s="4">
        <v>163</v>
      </c>
      <c r="D164" s="4" t="s">
        <v>682</v>
      </c>
      <c r="E164" s="4" t="s">
        <v>26</v>
      </c>
    </row>
    <row r="165" spans="2:5">
      <c r="B165" s="4" t="s">
        <v>547</v>
      </c>
      <c r="C165" s="4">
        <v>164</v>
      </c>
      <c r="D165" s="4" t="s">
        <v>596</v>
      </c>
      <c r="E165" s="4" t="s">
        <v>27</v>
      </c>
    </row>
    <row r="166" spans="2:5">
      <c r="B166" s="4" t="s">
        <v>577</v>
      </c>
      <c r="C166" s="4">
        <v>165</v>
      </c>
      <c r="D166" s="4" t="s">
        <v>607</v>
      </c>
      <c r="E166" s="4" t="s">
        <v>28</v>
      </c>
    </row>
    <row r="167" spans="2:5">
      <c r="B167" s="4" t="s">
        <v>408</v>
      </c>
      <c r="C167" s="4">
        <v>166</v>
      </c>
      <c r="D167" s="4" t="s">
        <v>642</v>
      </c>
      <c r="E167" s="4" t="s">
        <v>29</v>
      </c>
    </row>
    <row r="168" spans="2:5">
      <c r="B168" s="4" t="s">
        <v>503</v>
      </c>
      <c r="C168" s="4">
        <v>167</v>
      </c>
      <c r="D168" s="4" t="s">
        <v>596</v>
      </c>
      <c r="E168" s="4" t="s">
        <v>30</v>
      </c>
    </row>
    <row r="169" spans="2:5">
      <c r="B169" s="4" t="s">
        <v>556</v>
      </c>
      <c r="C169" s="4">
        <v>168</v>
      </c>
      <c r="D169" s="4" t="s">
        <v>682</v>
      </c>
      <c r="E169" s="4" t="s">
        <v>31</v>
      </c>
    </row>
    <row r="170" spans="2:5">
      <c r="B170" s="4" t="s">
        <v>506</v>
      </c>
      <c r="C170" s="4">
        <v>169</v>
      </c>
      <c r="D170" s="4" t="s">
        <v>589</v>
      </c>
      <c r="E170" s="4" t="s">
        <v>18</v>
      </c>
    </row>
    <row r="171" spans="2:5">
      <c r="B171" s="4" t="s">
        <v>354</v>
      </c>
      <c r="C171" s="4">
        <v>170</v>
      </c>
      <c r="D171" s="4" t="s">
        <v>596</v>
      </c>
      <c r="E171" s="4" t="s">
        <v>18</v>
      </c>
    </row>
    <row r="172" spans="2:5">
      <c r="B172" s="4" t="s">
        <v>557</v>
      </c>
      <c r="C172" s="4">
        <v>171</v>
      </c>
      <c r="D172" s="4" t="s">
        <v>604</v>
      </c>
      <c r="E172" s="4" t="s">
        <v>32</v>
      </c>
    </row>
    <row r="173" spans="2:5">
      <c r="B173" s="4" t="s">
        <v>330</v>
      </c>
      <c r="C173" s="4">
        <v>172</v>
      </c>
      <c r="D173" s="4" t="s">
        <v>682</v>
      </c>
      <c r="E173" s="4" t="s">
        <v>26</v>
      </c>
    </row>
    <row r="174" spans="2:5">
      <c r="B174" s="4" t="s">
        <v>501</v>
      </c>
      <c r="C174" s="4">
        <v>173</v>
      </c>
      <c r="D174" s="4" t="s">
        <v>607</v>
      </c>
      <c r="E174" s="4" t="s">
        <v>18</v>
      </c>
    </row>
    <row r="175" spans="2:5">
      <c r="B175" s="4" t="s">
        <v>511</v>
      </c>
      <c r="C175" s="4">
        <v>174</v>
      </c>
      <c r="D175" s="4" t="s">
        <v>682</v>
      </c>
      <c r="E175" s="4" t="s">
        <v>26</v>
      </c>
    </row>
    <row r="176" spans="2:5">
      <c r="B176" s="4" t="s">
        <v>326</v>
      </c>
      <c r="C176" s="4">
        <v>175</v>
      </c>
      <c r="D176" s="4" t="s">
        <v>414</v>
      </c>
      <c r="E176" s="4" t="s">
        <v>33</v>
      </c>
    </row>
    <row r="177" spans="2:5">
      <c r="B177" s="4" t="s">
        <v>418</v>
      </c>
      <c r="C177" s="4">
        <v>176</v>
      </c>
      <c r="D177" s="4" t="s">
        <v>604</v>
      </c>
      <c r="E177" s="4" t="s">
        <v>34</v>
      </c>
    </row>
    <row r="178" spans="2:5">
      <c r="B178" s="4" t="s">
        <v>327</v>
      </c>
      <c r="C178" s="4">
        <v>177</v>
      </c>
      <c r="D178" s="4" t="s">
        <v>596</v>
      </c>
      <c r="E178" s="4" t="s">
        <v>18</v>
      </c>
    </row>
    <row r="179" spans="2:5">
      <c r="B179" s="4" t="s">
        <v>433</v>
      </c>
      <c r="C179" s="4">
        <v>178</v>
      </c>
      <c r="D179" s="4" t="s">
        <v>609</v>
      </c>
      <c r="E179" s="4" t="s">
        <v>35</v>
      </c>
    </row>
    <row r="180" spans="2:5">
      <c r="B180" s="4" t="s">
        <v>707</v>
      </c>
      <c r="C180" s="4">
        <v>179</v>
      </c>
      <c r="D180" s="4" t="s">
        <v>609</v>
      </c>
      <c r="E180" s="4" t="s">
        <v>20</v>
      </c>
    </row>
    <row r="181" spans="2:5">
      <c r="B181" s="4" t="s">
        <v>524</v>
      </c>
      <c r="C181" s="4">
        <v>180</v>
      </c>
      <c r="D181" s="4" t="s">
        <v>682</v>
      </c>
      <c r="E181" s="4" t="s">
        <v>26</v>
      </c>
    </row>
    <row r="182" spans="2:5">
      <c r="B182" s="4" t="s">
        <v>417</v>
      </c>
      <c r="C182" s="4">
        <v>181</v>
      </c>
      <c r="D182" s="4" t="s">
        <v>682</v>
      </c>
      <c r="E182" s="4" t="s">
        <v>26</v>
      </c>
    </row>
    <row r="183" spans="2:5">
      <c r="B183" s="4" t="s">
        <v>429</v>
      </c>
      <c r="C183" s="4">
        <v>182</v>
      </c>
      <c r="D183" s="4" t="s">
        <v>673</v>
      </c>
      <c r="E183" s="4" t="s">
        <v>36</v>
      </c>
    </row>
    <row r="184" spans="2:5">
      <c r="B184" s="4" t="s">
        <v>245</v>
      </c>
      <c r="C184" s="4">
        <v>183</v>
      </c>
      <c r="D184" s="4" t="s">
        <v>609</v>
      </c>
      <c r="E184" s="4" t="s">
        <v>26</v>
      </c>
    </row>
    <row r="185" spans="2:5">
      <c r="B185" s="4" t="s">
        <v>330</v>
      </c>
      <c r="C185" s="4">
        <v>184</v>
      </c>
      <c r="D185" s="4" t="s">
        <v>682</v>
      </c>
      <c r="E185" s="4" t="s">
        <v>37</v>
      </c>
    </row>
    <row r="186" spans="2:5">
      <c r="B186" s="4" t="s">
        <v>325</v>
      </c>
      <c r="C186" s="4">
        <v>185</v>
      </c>
      <c r="D186" s="4" t="s">
        <v>596</v>
      </c>
      <c r="E186" s="4" t="s">
        <v>18</v>
      </c>
    </row>
    <row r="187" spans="2:5">
      <c r="B187" s="4" t="s">
        <v>529</v>
      </c>
      <c r="C187" s="4">
        <v>186</v>
      </c>
      <c r="D187" s="4" t="s">
        <v>609</v>
      </c>
      <c r="E187" s="4" t="s">
        <v>26</v>
      </c>
    </row>
    <row r="188" spans="2:5">
      <c r="B188" s="4" t="s">
        <v>563</v>
      </c>
      <c r="C188" s="4">
        <v>187</v>
      </c>
      <c r="D188" s="4" t="s">
        <v>596</v>
      </c>
      <c r="E188" s="4" t="s">
        <v>18</v>
      </c>
    </row>
    <row r="189" spans="2:5">
      <c r="B189" s="4" t="s">
        <v>369</v>
      </c>
      <c r="C189" s="4">
        <v>188</v>
      </c>
      <c r="D189" s="4" t="s">
        <v>682</v>
      </c>
      <c r="E189" s="4" t="s">
        <v>26</v>
      </c>
    </row>
    <row r="190" spans="2:5">
      <c r="B190" s="4" t="s">
        <v>370</v>
      </c>
      <c r="C190" s="4">
        <v>189</v>
      </c>
      <c r="D190" s="4" t="s">
        <v>642</v>
      </c>
      <c r="E190" s="4" t="s">
        <v>38</v>
      </c>
    </row>
    <row r="191" spans="2:5">
      <c r="B191" s="4" t="s">
        <v>522</v>
      </c>
      <c r="C191" s="4">
        <v>190</v>
      </c>
      <c r="D191" s="4" t="s">
        <v>682</v>
      </c>
      <c r="E191" s="4" t="s">
        <v>26</v>
      </c>
    </row>
    <row r="192" spans="2:5">
      <c r="B192" s="4" t="s">
        <v>337</v>
      </c>
      <c r="C192" s="4">
        <v>191</v>
      </c>
      <c r="D192" s="4" t="s">
        <v>673</v>
      </c>
      <c r="E192" s="4" t="s">
        <v>39</v>
      </c>
    </row>
    <row r="193" spans="2:5">
      <c r="B193" s="4" t="s">
        <v>375</v>
      </c>
      <c r="C193" s="4">
        <v>192</v>
      </c>
      <c r="D193" s="4" t="s">
        <v>607</v>
      </c>
      <c r="E193" s="4" t="s">
        <v>40</v>
      </c>
    </row>
    <row r="194" spans="2:5">
      <c r="B194" s="4" t="s">
        <v>553</v>
      </c>
      <c r="C194" s="4">
        <v>193</v>
      </c>
      <c r="D194" s="4" t="s">
        <v>609</v>
      </c>
      <c r="E194" s="4" t="s">
        <v>26</v>
      </c>
    </row>
    <row r="195" spans="2:5">
      <c r="B195" s="4" t="s">
        <v>329</v>
      </c>
      <c r="C195" s="4">
        <v>194</v>
      </c>
      <c r="D195" s="4" t="s">
        <v>673</v>
      </c>
      <c r="E195" s="4" t="s">
        <v>41</v>
      </c>
    </row>
    <row r="196" spans="2:5">
      <c r="B196" s="4" t="s">
        <v>372</v>
      </c>
      <c r="C196" s="4">
        <v>195</v>
      </c>
      <c r="D196" s="4" t="s">
        <v>609</v>
      </c>
      <c r="E196" s="4" t="s">
        <v>26</v>
      </c>
    </row>
    <row r="197" spans="2:5">
      <c r="B197" s="4" t="s">
        <v>246</v>
      </c>
      <c r="C197" s="4">
        <v>196</v>
      </c>
      <c r="D197" s="4" t="s">
        <v>607</v>
      </c>
      <c r="E197" s="4" t="s">
        <v>42</v>
      </c>
    </row>
    <row r="198" spans="2:5">
      <c r="B198" s="4" t="s">
        <v>342</v>
      </c>
      <c r="C198" s="4">
        <v>197</v>
      </c>
      <c r="D198" s="4" t="s">
        <v>642</v>
      </c>
      <c r="E198" s="4" t="s">
        <v>43</v>
      </c>
    </row>
    <row r="199" spans="2:5">
      <c r="B199" s="4" t="s">
        <v>371</v>
      </c>
      <c r="C199" s="4">
        <v>198</v>
      </c>
      <c r="D199" s="4" t="s">
        <v>414</v>
      </c>
      <c r="E199" s="4" t="s">
        <v>44</v>
      </c>
    </row>
    <row r="200" spans="2:5">
      <c r="B200" s="4" t="s">
        <v>581</v>
      </c>
      <c r="C200" s="4">
        <v>199</v>
      </c>
      <c r="D200" s="4" t="s">
        <v>682</v>
      </c>
      <c r="E200" s="4" t="s">
        <v>26</v>
      </c>
    </row>
    <row r="201" spans="2:5">
      <c r="B201" s="4" t="s">
        <v>420</v>
      </c>
      <c r="C201" s="4">
        <v>200</v>
      </c>
      <c r="D201" s="4" t="s">
        <v>609</v>
      </c>
      <c r="E201" s="4" t="s">
        <v>45</v>
      </c>
    </row>
    <row r="202" spans="2:5">
      <c r="B202" s="4" t="s">
        <v>514</v>
      </c>
      <c r="C202" s="4">
        <v>201</v>
      </c>
      <c r="D202" s="4" t="s">
        <v>609</v>
      </c>
      <c r="E202" s="4" t="s">
        <v>46</v>
      </c>
    </row>
    <row r="203" spans="2:5">
      <c r="B203" s="4" t="s">
        <v>565</v>
      </c>
      <c r="C203" s="4">
        <v>202</v>
      </c>
      <c r="D203" s="4" t="s">
        <v>596</v>
      </c>
      <c r="E203" s="4" t="s">
        <v>47</v>
      </c>
    </row>
    <row r="204" spans="2:5">
      <c r="B204" s="4" t="s">
        <v>347</v>
      </c>
      <c r="C204" s="4">
        <v>203</v>
      </c>
      <c r="D204" s="4" t="s">
        <v>589</v>
      </c>
      <c r="E204" s="4" t="s">
        <v>48</v>
      </c>
    </row>
    <row r="205" spans="2:5">
      <c r="B205" s="4" t="s">
        <v>396</v>
      </c>
      <c r="C205" s="4">
        <v>204</v>
      </c>
      <c r="D205" s="4" t="s">
        <v>596</v>
      </c>
      <c r="E205" s="4" t="s">
        <v>49</v>
      </c>
    </row>
    <row r="206" spans="2:5">
      <c r="B206" s="4" t="s">
        <v>338</v>
      </c>
      <c r="C206" s="4">
        <v>205</v>
      </c>
      <c r="D206" s="4" t="s">
        <v>673</v>
      </c>
      <c r="E206" s="4" t="s">
        <v>50</v>
      </c>
    </row>
    <row r="207" spans="2:5">
      <c r="B207" s="4" t="s">
        <v>428</v>
      </c>
      <c r="C207" s="4">
        <v>206</v>
      </c>
      <c r="D207" s="4" t="s">
        <v>609</v>
      </c>
      <c r="E207" s="4" t="s">
        <v>51</v>
      </c>
    </row>
    <row r="208" spans="2:5">
      <c r="B208" s="4" t="s">
        <v>442</v>
      </c>
      <c r="C208" s="4">
        <v>207</v>
      </c>
      <c r="D208" s="4" t="s">
        <v>596</v>
      </c>
      <c r="E208" s="4" t="s">
        <v>52</v>
      </c>
    </row>
    <row r="209" spans="2:5">
      <c r="B209" s="4" t="s">
        <v>575</v>
      </c>
      <c r="C209" s="4">
        <v>208</v>
      </c>
      <c r="D209" s="4" t="s">
        <v>682</v>
      </c>
      <c r="E209" s="4" t="s">
        <v>26</v>
      </c>
    </row>
    <row r="210" spans="2:5">
      <c r="B210" s="4" t="s">
        <v>155</v>
      </c>
      <c r="C210" s="4">
        <v>209</v>
      </c>
      <c r="D210" s="4" t="s">
        <v>596</v>
      </c>
      <c r="E210" s="4" t="s">
        <v>18</v>
      </c>
    </row>
    <row r="211" spans="2:5">
      <c r="B211" s="4" t="s">
        <v>536</v>
      </c>
      <c r="C211" s="4">
        <v>210</v>
      </c>
      <c r="D211" s="4" t="s">
        <v>609</v>
      </c>
      <c r="E211" s="4" t="s">
        <v>53</v>
      </c>
    </row>
    <row r="212" spans="2:5">
      <c r="B212" s="4" t="s">
        <v>156</v>
      </c>
      <c r="C212" s="4">
        <v>211</v>
      </c>
      <c r="D212" s="4" t="s">
        <v>596</v>
      </c>
      <c r="E212" s="4" t="s">
        <v>18</v>
      </c>
    </row>
    <row r="213" spans="2:5">
      <c r="B213" s="4" t="s">
        <v>385</v>
      </c>
      <c r="C213" s="4">
        <v>212</v>
      </c>
      <c r="D213" s="4" t="s">
        <v>589</v>
      </c>
      <c r="E213" s="4" t="s">
        <v>54</v>
      </c>
    </row>
    <row r="214" spans="2:5">
      <c r="B214" s="4" t="s">
        <v>243</v>
      </c>
      <c r="C214" s="4">
        <v>213</v>
      </c>
      <c r="D214" s="4" t="s">
        <v>596</v>
      </c>
      <c r="E214" s="4" t="s">
        <v>18</v>
      </c>
    </row>
    <row r="215" spans="2:5">
      <c r="B215" s="4" t="s">
        <v>437</v>
      </c>
      <c r="C215" s="4">
        <v>214</v>
      </c>
      <c r="D215" s="4" t="s">
        <v>607</v>
      </c>
      <c r="E215" s="4" t="s">
        <v>18</v>
      </c>
    </row>
    <row r="216" spans="2:5">
      <c r="B216" s="4" t="s">
        <v>451</v>
      </c>
      <c r="C216" s="4">
        <v>215</v>
      </c>
      <c r="D216" s="4" t="s">
        <v>609</v>
      </c>
      <c r="E216" s="4" t="s">
        <v>26</v>
      </c>
    </row>
    <row r="217" spans="2:5">
      <c r="B217" s="4" t="s">
        <v>334</v>
      </c>
      <c r="C217" s="4">
        <v>216</v>
      </c>
      <c r="D217" s="4" t="s">
        <v>609</v>
      </c>
      <c r="E217" s="4" t="s">
        <v>55</v>
      </c>
    </row>
    <row r="218" spans="2:5">
      <c r="B218" s="4" t="s">
        <v>432</v>
      </c>
      <c r="C218" s="4">
        <v>217</v>
      </c>
      <c r="D218" s="4" t="s">
        <v>589</v>
      </c>
      <c r="E218" s="4" t="s">
        <v>56</v>
      </c>
    </row>
    <row r="219" spans="2:5">
      <c r="B219" s="4" t="s">
        <v>392</v>
      </c>
      <c r="C219" s="4">
        <v>218</v>
      </c>
      <c r="D219" s="4" t="s">
        <v>609</v>
      </c>
      <c r="E219" s="4" t="s">
        <v>26</v>
      </c>
    </row>
    <row r="220" spans="2:5">
      <c r="B220" s="4" t="s">
        <v>468</v>
      </c>
      <c r="C220" s="4">
        <v>219</v>
      </c>
      <c r="D220" s="4" t="s">
        <v>642</v>
      </c>
      <c r="E220" s="4" t="s">
        <v>57</v>
      </c>
    </row>
    <row r="221" spans="2:5">
      <c r="B221" s="4" t="s">
        <v>157</v>
      </c>
      <c r="C221" s="4">
        <v>220</v>
      </c>
      <c r="D221" s="4" t="s">
        <v>596</v>
      </c>
      <c r="E221" s="4" t="s">
        <v>18</v>
      </c>
    </row>
    <row r="222" spans="2:5">
      <c r="B222" s="4" t="s">
        <v>158</v>
      </c>
      <c r="C222" s="4">
        <v>221</v>
      </c>
      <c r="D222" s="4" t="s">
        <v>682</v>
      </c>
      <c r="E222" s="4" t="s">
        <v>26</v>
      </c>
    </row>
    <row r="223" spans="2:5">
      <c r="B223" s="4" t="s">
        <v>159</v>
      </c>
      <c r="C223" s="4">
        <v>222</v>
      </c>
      <c r="D223" s="4" t="s">
        <v>596</v>
      </c>
      <c r="E223" s="4" t="s">
        <v>18</v>
      </c>
    </row>
    <row r="224" spans="2:5">
      <c r="B224" s="4" t="s">
        <v>574</v>
      </c>
      <c r="C224" s="4">
        <v>223</v>
      </c>
      <c r="D224" s="4" t="s">
        <v>682</v>
      </c>
      <c r="E224" s="4" t="s">
        <v>26</v>
      </c>
    </row>
    <row r="225" spans="2:5">
      <c r="B225" s="4" t="s">
        <v>160</v>
      </c>
      <c r="C225" s="4">
        <v>224</v>
      </c>
      <c r="D225" s="4" t="s">
        <v>596</v>
      </c>
      <c r="E225" s="4" t="s">
        <v>18</v>
      </c>
    </row>
    <row r="226" spans="2:5">
      <c r="B226" s="4" t="s">
        <v>378</v>
      </c>
      <c r="C226" s="4">
        <v>225</v>
      </c>
      <c r="D226" s="4" t="s">
        <v>609</v>
      </c>
      <c r="E226" s="4" t="s">
        <v>26</v>
      </c>
    </row>
    <row r="227" spans="2:5">
      <c r="B227" s="4" t="s">
        <v>161</v>
      </c>
      <c r="C227" s="4">
        <v>226</v>
      </c>
      <c r="D227" s="4" t="s">
        <v>609</v>
      </c>
      <c r="E227" s="4" t="s">
        <v>26</v>
      </c>
    </row>
    <row r="228" spans="2:5">
      <c r="B228" s="4" t="s">
        <v>487</v>
      </c>
      <c r="C228" s="4">
        <v>227</v>
      </c>
      <c r="D228" s="4" t="s">
        <v>604</v>
      </c>
      <c r="E228" s="4" t="s">
        <v>18</v>
      </c>
    </row>
    <row r="229" spans="2:5">
      <c r="B229" s="4" t="s">
        <v>454</v>
      </c>
      <c r="C229" s="4">
        <v>228</v>
      </c>
      <c r="D229" s="4" t="s">
        <v>596</v>
      </c>
      <c r="E229" s="4" t="s">
        <v>18</v>
      </c>
    </row>
    <row r="230" spans="2:5">
      <c r="B230" s="4" t="s">
        <v>425</v>
      </c>
      <c r="C230" s="4">
        <v>229</v>
      </c>
      <c r="D230" s="4" t="s">
        <v>682</v>
      </c>
      <c r="E230" s="4" t="s">
        <v>26</v>
      </c>
    </row>
    <row r="231" spans="2:5">
      <c r="B231" s="4" t="s">
        <v>162</v>
      </c>
      <c r="C231" s="4">
        <v>230</v>
      </c>
      <c r="D231" s="4" t="s">
        <v>596</v>
      </c>
      <c r="E231" s="4" t="s">
        <v>58</v>
      </c>
    </row>
    <row r="232" spans="2:5">
      <c r="B232" s="4" t="s">
        <v>163</v>
      </c>
      <c r="C232" s="4">
        <v>231</v>
      </c>
      <c r="D232" s="4" t="s">
        <v>607</v>
      </c>
      <c r="E232" s="4" t="s">
        <v>18</v>
      </c>
    </row>
    <row r="233" spans="2:5">
      <c r="B233" s="4" t="s">
        <v>164</v>
      </c>
      <c r="C233" s="4">
        <v>232</v>
      </c>
      <c r="D233" s="4" t="s">
        <v>596</v>
      </c>
      <c r="E233" s="4" t="s">
        <v>18</v>
      </c>
    </row>
    <row r="234" spans="2:5">
      <c r="B234" s="4" t="s">
        <v>531</v>
      </c>
      <c r="C234" s="4">
        <v>233</v>
      </c>
      <c r="D234" s="4" t="s">
        <v>682</v>
      </c>
      <c r="E234" s="4" t="s">
        <v>26</v>
      </c>
    </row>
    <row r="235" spans="2:5">
      <c r="B235" s="4" t="s">
        <v>555</v>
      </c>
      <c r="C235" s="4">
        <v>234</v>
      </c>
      <c r="D235" s="4" t="s">
        <v>609</v>
      </c>
      <c r="E235" s="4" t="s">
        <v>59</v>
      </c>
    </row>
    <row r="236" spans="2:5">
      <c r="B236" s="4" t="s">
        <v>400</v>
      </c>
      <c r="C236" s="4">
        <v>235</v>
      </c>
      <c r="D236" s="4" t="s">
        <v>609</v>
      </c>
      <c r="E236" s="4" t="s">
        <v>26</v>
      </c>
    </row>
    <row r="237" spans="2:5">
      <c r="B237" s="4" t="s">
        <v>438</v>
      </c>
      <c r="C237" s="4">
        <v>236</v>
      </c>
      <c r="D237" s="4" t="s">
        <v>642</v>
      </c>
      <c r="E237" s="4" t="s">
        <v>18</v>
      </c>
    </row>
    <row r="238" spans="2:5">
      <c r="B238" s="4" t="s">
        <v>165</v>
      </c>
      <c r="C238" s="4">
        <v>237</v>
      </c>
      <c r="D238" s="4" t="s">
        <v>589</v>
      </c>
      <c r="E238" s="4" t="s">
        <v>18</v>
      </c>
    </row>
    <row r="239" spans="2:5">
      <c r="B239" s="4" t="s">
        <v>389</v>
      </c>
      <c r="C239" s="4">
        <v>238</v>
      </c>
      <c r="D239" s="4" t="s">
        <v>604</v>
      </c>
      <c r="E239" s="4" t="s">
        <v>18</v>
      </c>
    </row>
    <row r="240" spans="2:5">
      <c r="B240" s="4" t="s">
        <v>166</v>
      </c>
      <c r="C240" s="4">
        <v>239</v>
      </c>
      <c r="D240" s="4" t="s">
        <v>609</v>
      </c>
      <c r="E240" s="4" t="s">
        <v>26</v>
      </c>
    </row>
    <row r="241" spans="2:5">
      <c r="B241" s="4" t="s">
        <v>405</v>
      </c>
      <c r="C241" s="4">
        <v>240</v>
      </c>
      <c r="D241" s="4" t="s">
        <v>589</v>
      </c>
      <c r="E241" s="4" t="s">
        <v>18</v>
      </c>
    </row>
    <row r="242" spans="2:5">
      <c r="B242" s="4" t="s">
        <v>399</v>
      </c>
      <c r="C242" s="4">
        <v>241</v>
      </c>
      <c r="D242" s="4" t="s">
        <v>609</v>
      </c>
      <c r="E242" s="4" t="s">
        <v>60</v>
      </c>
    </row>
    <row r="243" spans="2:5">
      <c r="B243" s="4" t="s">
        <v>356</v>
      </c>
      <c r="C243" s="4">
        <v>242</v>
      </c>
      <c r="D243" s="4" t="s">
        <v>609</v>
      </c>
      <c r="E243" s="4" t="s">
        <v>26</v>
      </c>
    </row>
    <row r="244" spans="2:5">
      <c r="B244" s="4" t="s">
        <v>542</v>
      </c>
      <c r="C244" s="4">
        <v>243</v>
      </c>
      <c r="D244" s="4" t="s">
        <v>609</v>
      </c>
      <c r="E244" s="4" t="s">
        <v>61</v>
      </c>
    </row>
    <row r="245" spans="2:5">
      <c r="B245" s="4" t="s">
        <v>447</v>
      </c>
      <c r="C245" s="4">
        <v>244</v>
      </c>
      <c r="D245" s="4" t="s">
        <v>414</v>
      </c>
      <c r="E245" s="4" t="s">
        <v>18</v>
      </c>
    </row>
    <row r="246" spans="2:5">
      <c r="B246" s="4" t="s">
        <v>412</v>
      </c>
      <c r="C246" s="4">
        <v>245</v>
      </c>
      <c r="D246" s="4" t="s">
        <v>609</v>
      </c>
      <c r="E246" s="4" t="s">
        <v>62</v>
      </c>
    </row>
    <row r="247" spans="2:5">
      <c r="B247" s="4" t="s">
        <v>443</v>
      </c>
      <c r="C247" s="4">
        <v>246</v>
      </c>
      <c r="D247" s="4" t="s">
        <v>673</v>
      </c>
      <c r="E247" s="4" t="s">
        <v>18</v>
      </c>
    </row>
    <row r="248" spans="2:5">
      <c r="B248" s="4" t="s">
        <v>460</v>
      </c>
      <c r="C248" s="4">
        <v>247</v>
      </c>
      <c r="D248" s="4" t="s">
        <v>609</v>
      </c>
      <c r="E248" s="4" t="s">
        <v>26</v>
      </c>
    </row>
    <row r="249" spans="2:5">
      <c r="B249" s="4" t="s">
        <v>167</v>
      </c>
      <c r="C249" s="4">
        <v>248</v>
      </c>
      <c r="D249" s="4" t="s">
        <v>673</v>
      </c>
      <c r="E249" s="4" t="s">
        <v>18</v>
      </c>
    </row>
    <row r="250" spans="2:5">
      <c r="B250" s="4" t="s">
        <v>421</v>
      </c>
      <c r="C250" s="4">
        <v>249</v>
      </c>
      <c r="D250" s="4" t="s">
        <v>596</v>
      </c>
      <c r="E250" s="4" t="s">
        <v>18</v>
      </c>
    </row>
    <row r="251" spans="2:5">
      <c r="B251" s="4" t="s">
        <v>168</v>
      </c>
      <c r="C251" s="4">
        <v>250</v>
      </c>
      <c r="D251" s="4" t="s">
        <v>596</v>
      </c>
      <c r="E251" s="4" t="s">
        <v>18</v>
      </c>
    </row>
    <row r="252" spans="2:5">
      <c r="B252" s="4" t="s">
        <v>169</v>
      </c>
      <c r="C252" s="4">
        <v>251</v>
      </c>
      <c r="D252" s="4" t="s">
        <v>682</v>
      </c>
      <c r="E252" s="4" t="s">
        <v>26</v>
      </c>
    </row>
    <row r="253" spans="2:5">
      <c r="B253" s="4" t="s">
        <v>170</v>
      </c>
      <c r="C253" s="4">
        <v>252</v>
      </c>
      <c r="D253" s="4" t="s">
        <v>673</v>
      </c>
      <c r="E253" s="4" t="s">
        <v>18</v>
      </c>
    </row>
    <row r="254" spans="2:5">
      <c r="B254" s="4" t="s">
        <v>171</v>
      </c>
      <c r="C254" s="4">
        <v>253</v>
      </c>
      <c r="D254" s="4" t="s">
        <v>682</v>
      </c>
      <c r="E254" s="4" t="s">
        <v>26</v>
      </c>
    </row>
    <row r="255" spans="2:5">
      <c r="B255" s="4" t="s">
        <v>538</v>
      </c>
      <c r="C255" s="4">
        <v>254</v>
      </c>
      <c r="D255" s="4" t="s">
        <v>607</v>
      </c>
      <c r="E255" s="4" t="s">
        <v>18</v>
      </c>
    </row>
    <row r="256" spans="2:5">
      <c r="B256" s="4" t="s">
        <v>247</v>
      </c>
      <c r="C256" s="4">
        <v>255</v>
      </c>
      <c r="D256" s="4" t="s">
        <v>682</v>
      </c>
      <c r="E256" s="4" t="s">
        <v>26</v>
      </c>
    </row>
    <row r="257" spans="2:5">
      <c r="B257" s="4" t="s">
        <v>394</v>
      </c>
      <c r="C257" s="4">
        <v>256</v>
      </c>
      <c r="D257" s="4" t="s">
        <v>609</v>
      </c>
      <c r="E257" s="4" t="s">
        <v>63</v>
      </c>
    </row>
    <row r="258" spans="2:5">
      <c r="B258" s="4" t="s">
        <v>444</v>
      </c>
      <c r="C258" s="4">
        <v>257</v>
      </c>
      <c r="D258" s="4" t="s">
        <v>604</v>
      </c>
      <c r="E258" s="4" t="s">
        <v>18</v>
      </c>
    </row>
    <row r="259" spans="2:5">
      <c r="B259" s="4" t="s">
        <v>346</v>
      </c>
      <c r="C259" s="4">
        <v>258</v>
      </c>
      <c r="D259" s="4" t="s">
        <v>596</v>
      </c>
      <c r="E259" s="4" t="s">
        <v>18</v>
      </c>
    </row>
    <row r="260" spans="2:5">
      <c r="B260" s="4" t="s">
        <v>172</v>
      </c>
      <c r="C260" s="4">
        <v>259</v>
      </c>
      <c r="D260" s="4" t="s">
        <v>609</v>
      </c>
      <c r="E260" s="4" t="s">
        <v>20</v>
      </c>
    </row>
    <row r="261" spans="2:5">
      <c r="B261" s="4" t="s">
        <v>423</v>
      </c>
      <c r="C261" s="4">
        <v>260</v>
      </c>
      <c r="D261" s="4" t="s">
        <v>609</v>
      </c>
      <c r="E261" s="4" t="s">
        <v>26</v>
      </c>
    </row>
    <row r="262" spans="2:5">
      <c r="B262" s="4" t="s">
        <v>173</v>
      </c>
      <c r="C262" s="4">
        <v>261</v>
      </c>
      <c r="D262" s="4" t="s">
        <v>414</v>
      </c>
      <c r="E262" s="4" t="s">
        <v>18</v>
      </c>
    </row>
    <row r="263" spans="2:5">
      <c r="B263" s="4" t="s">
        <v>446</v>
      </c>
      <c r="C263" s="4">
        <v>262</v>
      </c>
      <c r="D263" s="4" t="s">
        <v>609</v>
      </c>
      <c r="E263" s="4" t="s">
        <v>26</v>
      </c>
    </row>
    <row r="264" spans="2:5">
      <c r="B264" s="4" t="s">
        <v>395</v>
      </c>
      <c r="C264" s="4">
        <v>263</v>
      </c>
      <c r="D264" s="4" t="s">
        <v>609</v>
      </c>
      <c r="E264" s="4" t="s">
        <v>26</v>
      </c>
    </row>
    <row r="265" spans="2:5">
      <c r="B265" s="4" t="s">
        <v>404</v>
      </c>
      <c r="C265" s="4">
        <v>264</v>
      </c>
      <c r="D265" s="4" t="s">
        <v>609</v>
      </c>
      <c r="E265" s="4" t="s">
        <v>26</v>
      </c>
    </row>
    <row r="266" spans="2:5">
      <c r="B266" s="4" t="s">
        <v>387</v>
      </c>
      <c r="C266" s="4">
        <v>265</v>
      </c>
      <c r="D266" s="4" t="s">
        <v>609</v>
      </c>
      <c r="E266" s="4" t="s">
        <v>26</v>
      </c>
    </row>
    <row r="267" spans="2:5">
      <c r="B267" s="4" t="s">
        <v>467</v>
      </c>
      <c r="C267" s="4">
        <v>266</v>
      </c>
      <c r="D267" s="4" t="s">
        <v>609</v>
      </c>
      <c r="E267" s="4" t="s">
        <v>26</v>
      </c>
    </row>
    <row r="268" spans="2:5">
      <c r="B268" s="4" t="s">
        <v>174</v>
      </c>
      <c r="C268" s="4">
        <v>267</v>
      </c>
      <c r="D268" s="4" t="s">
        <v>609</v>
      </c>
      <c r="E268" s="4" t="s">
        <v>26</v>
      </c>
    </row>
    <row r="269" spans="2:5">
      <c r="B269" s="4" t="s">
        <v>175</v>
      </c>
      <c r="C269" s="4">
        <v>268</v>
      </c>
      <c r="D269" s="4" t="s">
        <v>609</v>
      </c>
      <c r="E269" s="4" t="s">
        <v>26</v>
      </c>
    </row>
    <row r="270" spans="2:5">
      <c r="B270" s="4" t="s">
        <v>176</v>
      </c>
      <c r="C270" s="4">
        <v>269</v>
      </c>
      <c r="D270" s="4" t="s">
        <v>609</v>
      </c>
      <c r="E270" s="4" t="s">
        <v>26</v>
      </c>
    </row>
    <row r="271" spans="2:5">
      <c r="B271" s="4" t="s">
        <v>177</v>
      </c>
      <c r="C271" s="4">
        <v>270</v>
      </c>
      <c r="D271" s="4" t="s">
        <v>609</v>
      </c>
      <c r="E271" s="4" t="s">
        <v>26</v>
      </c>
    </row>
    <row r="272" spans="2:5">
      <c r="B272" s="4" t="s">
        <v>464</v>
      </c>
      <c r="C272" s="4">
        <v>271</v>
      </c>
      <c r="D272" s="4" t="s">
        <v>609</v>
      </c>
      <c r="E272" s="4" t="s">
        <v>26</v>
      </c>
    </row>
    <row r="273" spans="2:5">
      <c r="B273" s="4" t="s">
        <v>693</v>
      </c>
      <c r="C273" s="4">
        <v>272</v>
      </c>
      <c r="D273" s="4" t="s">
        <v>609</v>
      </c>
      <c r="E273" s="4" t="s">
        <v>26</v>
      </c>
    </row>
    <row r="274" spans="2:5">
      <c r="B274" s="4" t="s">
        <v>349</v>
      </c>
      <c r="C274" s="4">
        <v>273</v>
      </c>
      <c r="D274" s="4" t="s">
        <v>609</v>
      </c>
      <c r="E274" s="4" t="s">
        <v>26</v>
      </c>
    </row>
    <row r="275" spans="2:5">
      <c r="B275" s="4" t="s">
        <v>358</v>
      </c>
      <c r="C275" s="4">
        <v>274</v>
      </c>
      <c r="D275" s="4" t="s">
        <v>609</v>
      </c>
      <c r="E275" s="4" t="s">
        <v>26</v>
      </c>
    </row>
    <row r="276" spans="2:5">
      <c r="B276" s="4" t="s">
        <v>178</v>
      </c>
      <c r="C276" s="4">
        <v>275</v>
      </c>
      <c r="D276" s="4" t="s">
        <v>673</v>
      </c>
      <c r="E276" s="4" t="s">
        <v>18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2:E253"/>
  <sheetViews>
    <sheetView topLeftCell="A164" workbookViewId="0">
      <selection activeCell="B179" sqref="B179"/>
    </sheetView>
  </sheetViews>
  <sheetFormatPr baseColWidth="10" defaultColWidth="8.83203125" defaultRowHeight="14"/>
  <cols>
    <col min="2" max="2" width="19.83203125" bestFit="1" customWidth="1"/>
    <col min="3" max="3" width="8" bestFit="1" customWidth="1"/>
    <col min="4" max="4" width="6.33203125" bestFit="1" customWidth="1"/>
    <col min="5" max="5" width="9.33203125" bestFit="1" customWidth="1"/>
  </cols>
  <sheetData>
    <row r="2" spans="2:5">
      <c r="C2" t="s">
        <v>254</v>
      </c>
    </row>
    <row r="3" spans="2:5">
      <c r="B3" t="s">
        <v>255</v>
      </c>
      <c r="D3" t="s">
        <v>256</v>
      </c>
      <c r="E3" t="s">
        <v>585</v>
      </c>
    </row>
    <row r="4" spans="2:5">
      <c r="B4" t="s">
        <v>598</v>
      </c>
      <c r="C4">
        <v>1</v>
      </c>
      <c r="D4" t="s">
        <v>257</v>
      </c>
      <c r="E4" t="s">
        <v>596</v>
      </c>
    </row>
    <row r="5" spans="2:5">
      <c r="B5" t="s">
        <v>601</v>
      </c>
      <c r="C5">
        <v>2</v>
      </c>
      <c r="D5" t="s">
        <v>258</v>
      </c>
      <c r="E5" t="s">
        <v>596</v>
      </c>
    </row>
    <row r="6" spans="2:5">
      <c r="B6" t="s">
        <v>593</v>
      </c>
      <c r="C6">
        <v>3</v>
      </c>
      <c r="D6" t="s">
        <v>259</v>
      </c>
      <c r="E6" t="s">
        <v>589</v>
      </c>
    </row>
    <row r="7" spans="2:5">
      <c r="B7" t="s">
        <v>588</v>
      </c>
      <c r="C7">
        <v>4</v>
      </c>
      <c r="D7" t="s">
        <v>260</v>
      </c>
      <c r="E7" t="s">
        <v>589</v>
      </c>
    </row>
    <row r="8" spans="2:5">
      <c r="B8" t="s">
        <v>611</v>
      </c>
      <c r="C8">
        <v>5</v>
      </c>
      <c r="D8" t="s">
        <v>261</v>
      </c>
      <c r="E8" t="s">
        <v>262</v>
      </c>
    </row>
    <row r="9" spans="2:5">
      <c r="B9" t="s">
        <v>595</v>
      </c>
      <c r="C9">
        <v>6</v>
      </c>
      <c r="D9" t="s">
        <v>263</v>
      </c>
      <c r="E9" t="s">
        <v>596</v>
      </c>
    </row>
    <row r="10" spans="2:5">
      <c r="B10" t="s">
        <v>616</v>
      </c>
      <c r="C10">
        <v>7</v>
      </c>
      <c r="D10" t="s">
        <v>264</v>
      </c>
      <c r="E10" t="s">
        <v>607</v>
      </c>
    </row>
    <row r="11" spans="2:5">
      <c r="B11" t="s">
        <v>591</v>
      </c>
      <c r="C11">
        <v>8</v>
      </c>
      <c r="D11" t="s">
        <v>265</v>
      </c>
      <c r="E11" t="s">
        <v>589</v>
      </c>
    </row>
    <row r="12" spans="2:5">
      <c r="B12" t="s">
        <v>603</v>
      </c>
      <c r="C12">
        <v>9</v>
      </c>
      <c r="D12" t="s">
        <v>266</v>
      </c>
      <c r="E12" t="s">
        <v>604</v>
      </c>
    </row>
    <row r="13" spans="2:5">
      <c r="B13" t="s">
        <v>614</v>
      </c>
      <c r="C13">
        <v>10</v>
      </c>
      <c r="D13" t="s">
        <v>267</v>
      </c>
      <c r="E13" t="s">
        <v>596</v>
      </c>
    </row>
    <row r="14" spans="2:5">
      <c r="B14" t="s">
        <v>622</v>
      </c>
      <c r="C14">
        <v>11</v>
      </c>
      <c r="D14" t="s">
        <v>268</v>
      </c>
      <c r="E14" t="s">
        <v>609</v>
      </c>
    </row>
    <row r="15" spans="2:5">
      <c r="B15" t="s">
        <v>620</v>
      </c>
      <c r="C15">
        <v>12</v>
      </c>
      <c r="D15" t="s">
        <v>266</v>
      </c>
      <c r="E15" t="s">
        <v>596</v>
      </c>
    </row>
    <row r="16" spans="2:5">
      <c r="B16" t="s">
        <v>634</v>
      </c>
      <c r="C16">
        <v>13</v>
      </c>
      <c r="D16" t="s">
        <v>264</v>
      </c>
      <c r="E16" t="s">
        <v>596</v>
      </c>
    </row>
    <row r="17" spans="2:5">
      <c r="B17" t="s">
        <v>610</v>
      </c>
      <c r="C17">
        <v>14</v>
      </c>
      <c r="D17" t="s">
        <v>263</v>
      </c>
      <c r="E17" t="s">
        <v>589</v>
      </c>
    </row>
    <row r="18" spans="2:5">
      <c r="B18" t="s">
        <v>624</v>
      </c>
      <c r="C18">
        <v>15</v>
      </c>
      <c r="D18" t="s">
        <v>260</v>
      </c>
      <c r="E18" t="s">
        <v>609</v>
      </c>
    </row>
    <row r="19" spans="2:5">
      <c r="B19" t="s">
        <v>606</v>
      </c>
      <c r="C19">
        <v>16</v>
      </c>
      <c r="D19" t="s">
        <v>263</v>
      </c>
      <c r="E19" t="s">
        <v>607</v>
      </c>
    </row>
    <row r="20" spans="2:5">
      <c r="B20" t="s">
        <v>641</v>
      </c>
      <c r="C20">
        <v>17</v>
      </c>
      <c r="D20" t="s">
        <v>269</v>
      </c>
      <c r="E20" t="s">
        <v>642</v>
      </c>
    </row>
    <row r="21" spans="2:5">
      <c r="B21" t="s">
        <v>600</v>
      </c>
      <c r="C21">
        <v>18</v>
      </c>
      <c r="D21" t="s">
        <v>257</v>
      </c>
      <c r="E21" t="s">
        <v>589</v>
      </c>
    </row>
    <row r="22" spans="2:5">
      <c r="B22" t="s">
        <v>625</v>
      </c>
      <c r="C22">
        <v>19</v>
      </c>
      <c r="D22" t="s">
        <v>270</v>
      </c>
      <c r="E22" t="s">
        <v>604</v>
      </c>
    </row>
    <row r="23" spans="2:5">
      <c r="B23" t="s">
        <v>608</v>
      </c>
      <c r="C23">
        <v>20</v>
      </c>
      <c r="D23" t="s">
        <v>258</v>
      </c>
      <c r="E23" t="s">
        <v>609</v>
      </c>
    </row>
    <row r="24" spans="2:5">
      <c r="B24" t="s">
        <v>621</v>
      </c>
      <c r="C24">
        <v>21</v>
      </c>
      <c r="D24" t="s">
        <v>268</v>
      </c>
      <c r="E24" t="s">
        <v>609</v>
      </c>
    </row>
    <row r="25" spans="2:5">
      <c r="B25" t="s">
        <v>661</v>
      </c>
      <c r="C25">
        <v>22</v>
      </c>
      <c r="D25" t="s">
        <v>271</v>
      </c>
      <c r="E25" t="s">
        <v>604</v>
      </c>
    </row>
    <row r="26" spans="2:5">
      <c r="B26" t="s">
        <v>690</v>
      </c>
      <c r="C26">
        <v>23</v>
      </c>
      <c r="D26" t="s">
        <v>272</v>
      </c>
      <c r="E26" t="s">
        <v>642</v>
      </c>
    </row>
    <row r="27" spans="2:5">
      <c r="B27" t="s">
        <v>691</v>
      </c>
      <c r="C27">
        <v>24</v>
      </c>
      <c r="D27" t="s">
        <v>271</v>
      </c>
      <c r="E27" t="s">
        <v>642</v>
      </c>
    </row>
    <row r="28" spans="2:5">
      <c r="B28" t="s">
        <v>674</v>
      </c>
      <c r="C28">
        <v>25</v>
      </c>
      <c r="D28" t="s">
        <v>272</v>
      </c>
      <c r="E28" t="s">
        <v>596</v>
      </c>
    </row>
    <row r="29" spans="2:5">
      <c r="B29" t="s">
        <v>648</v>
      </c>
      <c r="C29">
        <v>26</v>
      </c>
      <c r="D29" t="s">
        <v>272</v>
      </c>
      <c r="E29" t="s">
        <v>607</v>
      </c>
    </row>
    <row r="30" spans="2:5">
      <c r="B30" t="s">
        <v>627</v>
      </c>
      <c r="C30">
        <v>27</v>
      </c>
      <c r="D30" t="s">
        <v>264</v>
      </c>
      <c r="E30" t="s">
        <v>589</v>
      </c>
    </row>
    <row r="31" spans="2:5">
      <c r="B31" t="s">
        <v>637</v>
      </c>
      <c r="C31">
        <v>28</v>
      </c>
      <c r="D31" t="s">
        <v>268</v>
      </c>
      <c r="E31" t="s">
        <v>596</v>
      </c>
    </row>
    <row r="32" spans="2:5">
      <c r="B32" t="s">
        <v>638</v>
      </c>
      <c r="C32">
        <v>29</v>
      </c>
      <c r="D32" t="s">
        <v>264</v>
      </c>
      <c r="E32" t="s">
        <v>609</v>
      </c>
    </row>
    <row r="33" spans="2:5">
      <c r="B33" t="s">
        <v>632</v>
      </c>
      <c r="C33">
        <v>30</v>
      </c>
      <c r="D33" t="s">
        <v>273</v>
      </c>
      <c r="E33" t="s">
        <v>596</v>
      </c>
    </row>
    <row r="34" spans="2:5">
      <c r="B34" t="s">
        <v>651</v>
      </c>
      <c r="C34">
        <v>31</v>
      </c>
      <c r="D34" t="s">
        <v>274</v>
      </c>
      <c r="E34" t="s">
        <v>589</v>
      </c>
    </row>
    <row r="35" spans="2:5">
      <c r="B35" t="s">
        <v>644</v>
      </c>
      <c r="C35">
        <v>32</v>
      </c>
      <c r="D35" t="s">
        <v>275</v>
      </c>
      <c r="E35" t="s">
        <v>609</v>
      </c>
    </row>
    <row r="36" spans="2:5">
      <c r="B36" t="s">
        <v>631</v>
      </c>
      <c r="C36">
        <v>33</v>
      </c>
      <c r="D36" t="s">
        <v>270</v>
      </c>
      <c r="E36" t="s">
        <v>596</v>
      </c>
    </row>
    <row r="37" spans="2:5">
      <c r="B37" t="s">
        <v>687</v>
      </c>
      <c r="C37">
        <v>34</v>
      </c>
      <c r="D37" t="s">
        <v>276</v>
      </c>
      <c r="E37" t="s">
        <v>609</v>
      </c>
    </row>
    <row r="38" spans="2:5">
      <c r="B38" t="s">
        <v>656</v>
      </c>
      <c r="C38">
        <v>35</v>
      </c>
      <c r="D38" t="s">
        <v>259</v>
      </c>
      <c r="E38" t="s">
        <v>596</v>
      </c>
    </row>
    <row r="39" spans="2:5">
      <c r="B39" t="s">
        <v>646</v>
      </c>
      <c r="C39">
        <v>36</v>
      </c>
      <c r="D39" t="s">
        <v>277</v>
      </c>
      <c r="E39" t="s">
        <v>604</v>
      </c>
    </row>
    <row r="40" spans="2:5">
      <c r="B40" t="s">
        <v>662</v>
      </c>
      <c r="C40">
        <v>37</v>
      </c>
      <c r="D40" t="s">
        <v>278</v>
      </c>
      <c r="E40" t="s">
        <v>589</v>
      </c>
    </row>
    <row r="41" spans="2:5">
      <c r="B41" t="s">
        <v>667</v>
      </c>
      <c r="C41">
        <v>38</v>
      </c>
      <c r="D41" t="s">
        <v>268</v>
      </c>
      <c r="E41" t="s">
        <v>609</v>
      </c>
    </row>
    <row r="42" spans="2:5">
      <c r="B42" t="s">
        <v>526</v>
      </c>
      <c r="C42">
        <v>39</v>
      </c>
      <c r="D42" t="s">
        <v>263</v>
      </c>
      <c r="E42" t="s">
        <v>596</v>
      </c>
    </row>
    <row r="43" spans="2:5">
      <c r="B43" t="s">
        <v>508</v>
      </c>
      <c r="C43">
        <v>40</v>
      </c>
      <c r="D43" t="s">
        <v>272</v>
      </c>
      <c r="E43" t="s">
        <v>596</v>
      </c>
    </row>
    <row r="44" spans="2:5">
      <c r="B44" t="s">
        <v>635</v>
      </c>
      <c r="C44">
        <v>41</v>
      </c>
      <c r="D44" t="s">
        <v>276</v>
      </c>
      <c r="E44" t="s">
        <v>609</v>
      </c>
    </row>
    <row r="45" spans="2:5">
      <c r="B45" t="s">
        <v>668</v>
      </c>
      <c r="C45">
        <v>42</v>
      </c>
      <c r="D45" t="s">
        <v>279</v>
      </c>
      <c r="E45" t="s">
        <v>609</v>
      </c>
    </row>
    <row r="46" spans="2:5">
      <c r="B46" t="s">
        <v>684</v>
      </c>
      <c r="C46">
        <v>43</v>
      </c>
      <c r="D46" t="s">
        <v>272</v>
      </c>
      <c r="E46" t="s">
        <v>604</v>
      </c>
    </row>
    <row r="47" spans="2:5">
      <c r="B47" t="s">
        <v>672</v>
      </c>
      <c r="C47">
        <v>44</v>
      </c>
      <c r="D47" t="s">
        <v>260</v>
      </c>
      <c r="E47" t="s">
        <v>673</v>
      </c>
    </row>
    <row r="48" spans="2:5">
      <c r="B48" t="s">
        <v>686</v>
      </c>
      <c r="C48">
        <v>45</v>
      </c>
      <c r="D48" t="s">
        <v>280</v>
      </c>
      <c r="E48" t="s">
        <v>673</v>
      </c>
    </row>
    <row r="49" spans="2:5">
      <c r="B49" t="s">
        <v>659</v>
      </c>
      <c r="C49">
        <v>46</v>
      </c>
      <c r="D49" t="s">
        <v>272</v>
      </c>
      <c r="E49" t="s">
        <v>281</v>
      </c>
    </row>
    <row r="50" spans="2:5">
      <c r="B50" t="s">
        <v>653</v>
      </c>
      <c r="C50">
        <v>47</v>
      </c>
      <c r="D50" t="s">
        <v>282</v>
      </c>
      <c r="E50" t="s">
        <v>283</v>
      </c>
    </row>
    <row r="51" spans="2:5">
      <c r="B51" t="s">
        <v>664</v>
      </c>
      <c r="C51">
        <v>48</v>
      </c>
      <c r="D51" t="s">
        <v>265</v>
      </c>
      <c r="E51" t="s">
        <v>596</v>
      </c>
    </row>
    <row r="52" spans="2:5">
      <c r="B52" t="s">
        <v>704</v>
      </c>
      <c r="C52">
        <v>49</v>
      </c>
      <c r="D52" t="s">
        <v>284</v>
      </c>
      <c r="E52" t="s">
        <v>642</v>
      </c>
    </row>
    <row r="53" spans="2:5">
      <c r="B53" t="s">
        <v>678</v>
      </c>
      <c r="C53">
        <v>50</v>
      </c>
      <c r="D53" t="s">
        <v>269</v>
      </c>
      <c r="E53" t="s">
        <v>609</v>
      </c>
    </row>
    <row r="54" spans="2:5">
      <c r="B54" t="s">
        <v>701</v>
      </c>
      <c r="C54">
        <v>51</v>
      </c>
      <c r="D54" t="s">
        <v>280</v>
      </c>
      <c r="E54" t="s">
        <v>596</v>
      </c>
    </row>
    <row r="55" spans="2:5">
      <c r="B55" t="s">
        <v>679</v>
      </c>
      <c r="C55">
        <v>52</v>
      </c>
      <c r="D55" t="s">
        <v>269</v>
      </c>
      <c r="E55" t="s">
        <v>285</v>
      </c>
    </row>
    <row r="56" spans="2:5">
      <c r="B56" t="s">
        <v>676</v>
      </c>
      <c r="C56">
        <v>53</v>
      </c>
      <c r="D56" t="s">
        <v>257</v>
      </c>
      <c r="E56" t="s">
        <v>607</v>
      </c>
    </row>
    <row r="57" spans="2:5">
      <c r="B57" t="s">
        <v>533</v>
      </c>
      <c r="C57">
        <v>54</v>
      </c>
      <c r="D57" t="s">
        <v>268</v>
      </c>
      <c r="E57" t="s">
        <v>596</v>
      </c>
    </row>
    <row r="58" spans="2:5">
      <c r="B58" t="s">
        <v>655</v>
      </c>
      <c r="C58">
        <v>55</v>
      </c>
      <c r="D58" t="s">
        <v>279</v>
      </c>
      <c r="E58" t="s">
        <v>642</v>
      </c>
    </row>
    <row r="59" spans="2:5">
      <c r="B59" t="s">
        <v>502</v>
      </c>
      <c r="C59">
        <v>56</v>
      </c>
      <c r="D59" t="s">
        <v>269</v>
      </c>
      <c r="E59" t="s">
        <v>609</v>
      </c>
    </row>
    <row r="60" spans="2:5">
      <c r="B60" t="s">
        <v>639</v>
      </c>
      <c r="C60">
        <v>57</v>
      </c>
      <c r="D60" t="s">
        <v>280</v>
      </c>
      <c r="E60" t="s">
        <v>607</v>
      </c>
    </row>
    <row r="61" spans="2:5">
      <c r="B61" t="s">
        <v>628</v>
      </c>
      <c r="C61">
        <v>58</v>
      </c>
      <c r="D61" t="s">
        <v>272</v>
      </c>
      <c r="E61" t="s">
        <v>283</v>
      </c>
    </row>
    <row r="62" spans="2:5">
      <c r="B62" t="s">
        <v>649</v>
      </c>
      <c r="C62">
        <v>59</v>
      </c>
      <c r="D62" t="s">
        <v>279</v>
      </c>
      <c r="E62" t="s">
        <v>609</v>
      </c>
    </row>
    <row r="63" spans="2:5">
      <c r="B63" t="s">
        <v>681</v>
      </c>
      <c r="C63">
        <v>60</v>
      </c>
      <c r="D63" t="s">
        <v>280</v>
      </c>
      <c r="E63" t="s">
        <v>682</v>
      </c>
    </row>
    <row r="64" spans="2:5">
      <c r="B64" t="s">
        <v>677</v>
      </c>
      <c r="C64">
        <v>61</v>
      </c>
      <c r="D64" t="s">
        <v>257</v>
      </c>
      <c r="E64" t="s">
        <v>609</v>
      </c>
    </row>
    <row r="65" spans="2:5">
      <c r="B65" t="s">
        <v>490</v>
      </c>
      <c r="C65">
        <v>62</v>
      </c>
      <c r="D65" t="s">
        <v>268</v>
      </c>
      <c r="E65" t="s">
        <v>604</v>
      </c>
    </row>
    <row r="66" spans="2:5">
      <c r="B66" t="s">
        <v>683</v>
      </c>
      <c r="C66">
        <v>63</v>
      </c>
      <c r="D66" t="s">
        <v>269</v>
      </c>
      <c r="E66" t="s">
        <v>596</v>
      </c>
    </row>
    <row r="67" spans="2:5">
      <c r="B67" t="s">
        <v>696</v>
      </c>
      <c r="C67">
        <v>64</v>
      </c>
      <c r="D67" t="s">
        <v>280</v>
      </c>
      <c r="E67" t="s">
        <v>609</v>
      </c>
    </row>
    <row r="68" spans="2:5">
      <c r="B68" t="s">
        <v>669</v>
      </c>
      <c r="C68">
        <v>65</v>
      </c>
      <c r="D68" t="s">
        <v>282</v>
      </c>
      <c r="E68" t="s">
        <v>604</v>
      </c>
    </row>
    <row r="69" spans="2:5">
      <c r="B69" t="s">
        <v>698</v>
      </c>
      <c r="C69">
        <v>66</v>
      </c>
      <c r="D69" t="s">
        <v>267</v>
      </c>
      <c r="E69" t="s">
        <v>609</v>
      </c>
    </row>
    <row r="70" spans="2:5">
      <c r="B70" t="s">
        <v>705</v>
      </c>
      <c r="C70">
        <v>67</v>
      </c>
      <c r="D70" t="s">
        <v>282</v>
      </c>
      <c r="E70" t="s">
        <v>596</v>
      </c>
    </row>
    <row r="71" spans="2:5">
      <c r="B71" t="s">
        <v>497</v>
      </c>
      <c r="C71">
        <v>68</v>
      </c>
      <c r="D71" t="s">
        <v>269</v>
      </c>
      <c r="E71" t="s">
        <v>596</v>
      </c>
    </row>
    <row r="72" spans="2:5">
      <c r="B72" t="s">
        <v>500</v>
      </c>
      <c r="C72">
        <v>69</v>
      </c>
      <c r="D72" t="s">
        <v>263</v>
      </c>
      <c r="E72" t="s">
        <v>609</v>
      </c>
    </row>
    <row r="73" spans="2:5">
      <c r="B73" t="s">
        <v>427</v>
      </c>
      <c r="C73">
        <v>70</v>
      </c>
      <c r="D73" t="s">
        <v>264</v>
      </c>
      <c r="E73" t="s">
        <v>642</v>
      </c>
    </row>
    <row r="74" spans="2:5">
      <c r="B74" t="s">
        <v>702</v>
      </c>
      <c r="C74">
        <v>71</v>
      </c>
      <c r="D74" t="s">
        <v>265</v>
      </c>
      <c r="E74" t="s">
        <v>607</v>
      </c>
    </row>
    <row r="75" spans="2:5">
      <c r="B75" t="s">
        <v>706</v>
      </c>
      <c r="C75">
        <v>72</v>
      </c>
      <c r="D75" t="s">
        <v>257</v>
      </c>
      <c r="E75" t="s">
        <v>596</v>
      </c>
    </row>
    <row r="76" spans="2:5">
      <c r="B76" t="s">
        <v>483</v>
      </c>
      <c r="C76">
        <v>73</v>
      </c>
      <c r="D76" t="s">
        <v>277</v>
      </c>
      <c r="E76" t="s">
        <v>642</v>
      </c>
    </row>
    <row r="77" spans="2:5">
      <c r="B77" t="s">
        <v>559</v>
      </c>
      <c r="C77">
        <v>74</v>
      </c>
      <c r="D77" t="s">
        <v>268</v>
      </c>
      <c r="E77" t="s">
        <v>607</v>
      </c>
    </row>
    <row r="78" spans="2:5">
      <c r="B78" t="s">
        <v>699</v>
      </c>
      <c r="C78">
        <v>75</v>
      </c>
      <c r="D78" t="s">
        <v>278</v>
      </c>
      <c r="E78" t="s">
        <v>596</v>
      </c>
    </row>
    <row r="79" spans="2:5">
      <c r="B79" t="s">
        <v>580</v>
      </c>
      <c r="C79">
        <v>76</v>
      </c>
      <c r="D79" t="s">
        <v>263</v>
      </c>
      <c r="E79" t="s">
        <v>642</v>
      </c>
    </row>
    <row r="80" spans="2:5">
      <c r="B80" t="s">
        <v>551</v>
      </c>
      <c r="C80">
        <v>77</v>
      </c>
      <c r="D80" t="s">
        <v>265</v>
      </c>
      <c r="E80" t="s">
        <v>596</v>
      </c>
    </row>
    <row r="81" spans="2:5">
      <c r="B81" t="s">
        <v>482</v>
      </c>
      <c r="C81">
        <v>78</v>
      </c>
      <c r="D81" t="s">
        <v>264</v>
      </c>
      <c r="E81" t="s">
        <v>682</v>
      </c>
    </row>
    <row r="82" spans="2:5">
      <c r="B82" t="s">
        <v>618</v>
      </c>
      <c r="C82">
        <v>79</v>
      </c>
      <c r="D82" t="s">
        <v>284</v>
      </c>
      <c r="E82" t="s">
        <v>609</v>
      </c>
    </row>
    <row r="83" spans="2:5">
      <c r="B83" t="s">
        <v>685</v>
      </c>
      <c r="C83">
        <v>80</v>
      </c>
      <c r="D83" t="s">
        <v>259</v>
      </c>
      <c r="E83" t="s">
        <v>286</v>
      </c>
    </row>
    <row r="84" spans="2:5">
      <c r="B84" t="s">
        <v>525</v>
      </c>
      <c r="C84">
        <v>81</v>
      </c>
      <c r="D84" t="s">
        <v>257</v>
      </c>
      <c r="E84" t="s">
        <v>682</v>
      </c>
    </row>
    <row r="85" spans="2:5">
      <c r="B85" t="s">
        <v>324</v>
      </c>
      <c r="C85">
        <v>82</v>
      </c>
      <c r="D85" t="s">
        <v>267</v>
      </c>
      <c r="E85" t="s">
        <v>596</v>
      </c>
    </row>
    <row r="86" spans="2:5">
      <c r="B86" t="s">
        <v>537</v>
      </c>
      <c r="C86">
        <v>83</v>
      </c>
      <c r="D86" t="s">
        <v>264</v>
      </c>
      <c r="E86" t="s">
        <v>596</v>
      </c>
    </row>
    <row r="87" spans="2:5">
      <c r="B87" t="s">
        <v>498</v>
      </c>
      <c r="C87">
        <v>84</v>
      </c>
      <c r="D87" t="s">
        <v>287</v>
      </c>
      <c r="E87" t="s">
        <v>673</v>
      </c>
    </row>
    <row r="88" spans="2:5">
      <c r="B88" t="s">
        <v>670</v>
      </c>
      <c r="C88">
        <v>85</v>
      </c>
      <c r="D88" t="s">
        <v>284</v>
      </c>
      <c r="E88" t="s">
        <v>286</v>
      </c>
    </row>
    <row r="89" spans="2:5">
      <c r="B89" t="s">
        <v>658</v>
      </c>
      <c r="C89">
        <v>86</v>
      </c>
      <c r="D89" t="s">
        <v>261</v>
      </c>
      <c r="E89" t="s">
        <v>642</v>
      </c>
    </row>
    <row r="90" spans="2:5">
      <c r="B90" t="s">
        <v>695</v>
      </c>
      <c r="C90">
        <v>87</v>
      </c>
      <c r="D90" t="s">
        <v>272</v>
      </c>
      <c r="E90" t="s">
        <v>609</v>
      </c>
    </row>
    <row r="91" spans="2:5">
      <c r="B91" t="s">
        <v>540</v>
      </c>
      <c r="C91">
        <v>88</v>
      </c>
      <c r="D91" t="s">
        <v>284</v>
      </c>
      <c r="E91" t="s">
        <v>682</v>
      </c>
    </row>
    <row r="92" spans="2:5">
      <c r="B92" t="s">
        <v>480</v>
      </c>
      <c r="C92">
        <v>89</v>
      </c>
      <c r="D92" t="s">
        <v>263</v>
      </c>
      <c r="E92" t="s">
        <v>682</v>
      </c>
    </row>
    <row r="93" spans="2:5">
      <c r="B93" t="s">
        <v>481</v>
      </c>
      <c r="C93">
        <v>90</v>
      </c>
      <c r="D93" t="s">
        <v>288</v>
      </c>
      <c r="E93" t="s">
        <v>609</v>
      </c>
    </row>
    <row r="94" spans="2:5">
      <c r="B94" t="s">
        <v>495</v>
      </c>
      <c r="C94">
        <v>91</v>
      </c>
      <c r="D94" t="s">
        <v>276</v>
      </c>
      <c r="E94" t="s">
        <v>285</v>
      </c>
    </row>
    <row r="95" spans="2:5">
      <c r="B95" t="s">
        <v>492</v>
      </c>
      <c r="C95">
        <v>92</v>
      </c>
      <c r="D95" t="s">
        <v>275</v>
      </c>
      <c r="E95" t="s">
        <v>609</v>
      </c>
    </row>
    <row r="96" spans="2:5">
      <c r="B96" t="s">
        <v>323</v>
      </c>
      <c r="C96">
        <v>93</v>
      </c>
      <c r="D96" t="s">
        <v>268</v>
      </c>
      <c r="E96" t="s">
        <v>589</v>
      </c>
    </row>
    <row r="97" spans="2:5">
      <c r="B97" t="s">
        <v>488</v>
      </c>
      <c r="C97">
        <v>94</v>
      </c>
      <c r="D97" t="s">
        <v>257</v>
      </c>
      <c r="E97" t="s">
        <v>609</v>
      </c>
    </row>
    <row r="98" spans="2:5">
      <c r="B98" t="s">
        <v>689</v>
      </c>
      <c r="C98">
        <v>95</v>
      </c>
      <c r="D98" t="s">
        <v>289</v>
      </c>
      <c r="E98" t="s">
        <v>596</v>
      </c>
    </row>
    <row r="99" spans="2:5">
      <c r="B99" t="s">
        <v>546</v>
      </c>
      <c r="C99">
        <v>96</v>
      </c>
      <c r="D99" t="s">
        <v>264</v>
      </c>
      <c r="E99" t="s">
        <v>604</v>
      </c>
    </row>
    <row r="100" spans="2:5">
      <c r="B100" t="s">
        <v>675</v>
      </c>
      <c r="C100">
        <v>97</v>
      </c>
      <c r="D100" t="s">
        <v>279</v>
      </c>
      <c r="E100" t="s">
        <v>673</v>
      </c>
    </row>
    <row r="101" spans="2:5">
      <c r="B101" t="s">
        <v>518</v>
      </c>
      <c r="C101">
        <v>98</v>
      </c>
      <c r="D101" t="s">
        <v>275</v>
      </c>
      <c r="E101" t="s">
        <v>596</v>
      </c>
    </row>
    <row r="102" spans="2:5">
      <c r="B102" t="s">
        <v>491</v>
      </c>
      <c r="C102">
        <v>99</v>
      </c>
      <c r="D102" t="s">
        <v>279</v>
      </c>
      <c r="E102" t="s">
        <v>596</v>
      </c>
    </row>
    <row r="103" spans="2:5">
      <c r="B103" t="s">
        <v>544</v>
      </c>
      <c r="C103">
        <v>100</v>
      </c>
      <c r="D103" t="s">
        <v>263</v>
      </c>
      <c r="E103" t="s">
        <v>609</v>
      </c>
    </row>
    <row r="104" spans="2:5">
      <c r="B104" t="s">
        <v>703</v>
      </c>
      <c r="C104">
        <v>101</v>
      </c>
      <c r="D104" t="s">
        <v>279</v>
      </c>
      <c r="E104" t="s">
        <v>609</v>
      </c>
    </row>
    <row r="105" spans="2:5">
      <c r="B105" t="s">
        <v>560</v>
      </c>
      <c r="C105">
        <v>102</v>
      </c>
      <c r="D105" t="s">
        <v>284</v>
      </c>
      <c r="E105" t="s">
        <v>596</v>
      </c>
    </row>
    <row r="106" spans="2:5">
      <c r="B106" t="s">
        <v>379</v>
      </c>
      <c r="C106">
        <v>103</v>
      </c>
      <c r="D106" t="s">
        <v>280</v>
      </c>
      <c r="E106" t="s">
        <v>596</v>
      </c>
    </row>
    <row r="107" spans="2:5">
      <c r="B107" t="s">
        <v>440</v>
      </c>
      <c r="C107">
        <v>104</v>
      </c>
      <c r="D107" t="s">
        <v>263</v>
      </c>
      <c r="E107" t="s">
        <v>414</v>
      </c>
    </row>
    <row r="108" spans="2:5">
      <c r="B108" t="s">
        <v>688</v>
      </c>
      <c r="C108">
        <v>105</v>
      </c>
      <c r="D108" t="s">
        <v>270</v>
      </c>
      <c r="E108" t="s">
        <v>609</v>
      </c>
    </row>
    <row r="109" spans="2:5">
      <c r="B109" t="s">
        <v>380</v>
      </c>
      <c r="C109">
        <v>106</v>
      </c>
      <c r="D109" t="s">
        <v>279</v>
      </c>
      <c r="E109" t="s">
        <v>682</v>
      </c>
    </row>
    <row r="110" spans="2:5">
      <c r="B110" t="s">
        <v>510</v>
      </c>
      <c r="C110">
        <v>107</v>
      </c>
      <c r="D110" t="s">
        <v>267</v>
      </c>
      <c r="E110" t="s">
        <v>673</v>
      </c>
    </row>
    <row r="111" spans="2:5">
      <c r="B111" t="s">
        <v>567</v>
      </c>
      <c r="C111">
        <v>108</v>
      </c>
      <c r="D111" t="s">
        <v>288</v>
      </c>
      <c r="E111" t="s">
        <v>682</v>
      </c>
    </row>
    <row r="112" spans="2:5">
      <c r="B112" t="s">
        <v>513</v>
      </c>
      <c r="C112">
        <v>109</v>
      </c>
      <c r="D112" t="s">
        <v>267</v>
      </c>
      <c r="E112" t="s">
        <v>609</v>
      </c>
    </row>
    <row r="113" spans="2:5">
      <c r="B113" t="s">
        <v>700</v>
      </c>
      <c r="C113">
        <v>110</v>
      </c>
      <c r="D113" t="s">
        <v>259</v>
      </c>
      <c r="E113" t="s">
        <v>609</v>
      </c>
    </row>
    <row r="114" spans="2:5">
      <c r="B114" t="s">
        <v>413</v>
      </c>
      <c r="C114">
        <v>111</v>
      </c>
      <c r="D114" t="s">
        <v>278</v>
      </c>
      <c r="E114" t="s">
        <v>414</v>
      </c>
    </row>
    <row r="115" spans="2:5">
      <c r="B115" t="s">
        <v>504</v>
      </c>
      <c r="C115">
        <v>112</v>
      </c>
      <c r="D115" t="s">
        <v>277</v>
      </c>
      <c r="E115" t="s">
        <v>609</v>
      </c>
    </row>
    <row r="116" spans="2:5">
      <c r="B116" t="s">
        <v>392</v>
      </c>
      <c r="C116">
        <v>113</v>
      </c>
      <c r="D116" t="s">
        <v>284</v>
      </c>
      <c r="E116" t="s">
        <v>609</v>
      </c>
    </row>
    <row r="117" spans="2:5">
      <c r="B117" t="s">
        <v>489</v>
      </c>
      <c r="C117">
        <v>114</v>
      </c>
      <c r="D117" t="s">
        <v>259</v>
      </c>
      <c r="E117" t="s">
        <v>609</v>
      </c>
    </row>
    <row r="118" spans="2:5">
      <c r="B118" t="s">
        <v>519</v>
      </c>
      <c r="C118">
        <v>115</v>
      </c>
      <c r="D118" t="s">
        <v>267</v>
      </c>
      <c r="E118" t="s">
        <v>682</v>
      </c>
    </row>
    <row r="119" spans="2:5">
      <c r="B119" t="s">
        <v>520</v>
      </c>
      <c r="C119">
        <v>116</v>
      </c>
      <c r="D119" t="s">
        <v>275</v>
      </c>
      <c r="E119" t="s">
        <v>607</v>
      </c>
    </row>
    <row r="120" spans="2:5">
      <c r="B120" t="s">
        <v>527</v>
      </c>
      <c r="C120">
        <v>117</v>
      </c>
      <c r="D120" t="s">
        <v>289</v>
      </c>
      <c r="E120" t="s">
        <v>673</v>
      </c>
    </row>
    <row r="121" spans="2:5">
      <c r="B121" t="s">
        <v>530</v>
      </c>
      <c r="C121">
        <v>118</v>
      </c>
      <c r="D121" t="s">
        <v>261</v>
      </c>
      <c r="E121" t="s">
        <v>609</v>
      </c>
    </row>
    <row r="122" spans="2:5">
      <c r="B122" t="s">
        <v>569</v>
      </c>
      <c r="C122">
        <v>119</v>
      </c>
      <c r="D122" t="s">
        <v>260</v>
      </c>
      <c r="E122" t="s">
        <v>682</v>
      </c>
    </row>
    <row r="123" spans="2:5">
      <c r="B123" t="s">
        <v>665</v>
      </c>
      <c r="C123">
        <v>120</v>
      </c>
      <c r="D123" t="s">
        <v>289</v>
      </c>
      <c r="E123" t="s">
        <v>596</v>
      </c>
    </row>
    <row r="124" spans="2:5">
      <c r="B124" t="s">
        <v>515</v>
      </c>
      <c r="C124">
        <v>121</v>
      </c>
      <c r="D124" t="s">
        <v>261</v>
      </c>
      <c r="E124" t="s">
        <v>589</v>
      </c>
    </row>
    <row r="125" spans="2:5">
      <c r="B125" t="s">
        <v>478</v>
      </c>
      <c r="C125">
        <v>122</v>
      </c>
      <c r="D125" t="s">
        <v>274</v>
      </c>
      <c r="E125" t="s">
        <v>604</v>
      </c>
    </row>
    <row r="126" spans="2:5">
      <c r="B126" t="s">
        <v>541</v>
      </c>
      <c r="C126">
        <v>123</v>
      </c>
      <c r="D126" t="s">
        <v>257</v>
      </c>
      <c r="E126" t="s">
        <v>609</v>
      </c>
    </row>
    <row r="127" spans="2:5">
      <c r="B127" t="s">
        <v>564</v>
      </c>
      <c r="C127">
        <v>124</v>
      </c>
      <c r="D127" t="s">
        <v>278</v>
      </c>
      <c r="E127" t="s">
        <v>682</v>
      </c>
    </row>
    <row r="128" spans="2:5">
      <c r="B128" t="s">
        <v>534</v>
      </c>
      <c r="C128">
        <v>125</v>
      </c>
      <c r="D128" t="s">
        <v>289</v>
      </c>
      <c r="E128" t="s">
        <v>281</v>
      </c>
    </row>
    <row r="129" spans="2:5">
      <c r="B129" t="s">
        <v>493</v>
      </c>
      <c r="C129">
        <v>126</v>
      </c>
      <c r="D129" t="s">
        <v>280</v>
      </c>
      <c r="E129" t="s">
        <v>589</v>
      </c>
    </row>
    <row r="130" spans="2:5">
      <c r="B130" t="s">
        <v>556</v>
      </c>
      <c r="C130">
        <v>127</v>
      </c>
      <c r="D130" t="s">
        <v>273</v>
      </c>
      <c r="E130" t="s">
        <v>682</v>
      </c>
    </row>
    <row r="131" spans="2:5">
      <c r="B131" t="s">
        <v>484</v>
      </c>
      <c r="C131">
        <v>128</v>
      </c>
      <c r="D131" t="s">
        <v>280</v>
      </c>
      <c r="E131" t="s">
        <v>609</v>
      </c>
    </row>
    <row r="132" spans="2:5">
      <c r="B132" t="s">
        <v>571</v>
      </c>
      <c r="C132">
        <v>129</v>
      </c>
      <c r="D132" t="s">
        <v>264</v>
      </c>
      <c r="E132" t="s">
        <v>596</v>
      </c>
    </row>
    <row r="133" spans="2:5">
      <c r="B133" t="s">
        <v>539</v>
      </c>
      <c r="C133">
        <v>130</v>
      </c>
      <c r="D133" t="s">
        <v>268</v>
      </c>
      <c r="E133" t="s">
        <v>682</v>
      </c>
    </row>
    <row r="134" spans="2:5">
      <c r="B134" t="s">
        <v>565</v>
      </c>
      <c r="C134">
        <v>131</v>
      </c>
      <c r="D134" t="s">
        <v>290</v>
      </c>
      <c r="E134" t="s">
        <v>596</v>
      </c>
    </row>
    <row r="135" spans="2:5">
      <c r="B135" t="s">
        <v>390</v>
      </c>
      <c r="C135">
        <v>132</v>
      </c>
      <c r="D135" t="s">
        <v>290</v>
      </c>
      <c r="E135" t="s">
        <v>609</v>
      </c>
    </row>
    <row r="136" spans="2:5">
      <c r="B136" t="s">
        <v>557</v>
      </c>
      <c r="C136">
        <v>133</v>
      </c>
      <c r="D136" t="s">
        <v>276</v>
      </c>
      <c r="E136" t="s">
        <v>604</v>
      </c>
    </row>
    <row r="137" spans="2:5">
      <c r="B137" t="s">
        <v>523</v>
      </c>
      <c r="C137">
        <v>134</v>
      </c>
      <c r="D137" t="s">
        <v>272</v>
      </c>
      <c r="E137" t="s">
        <v>682</v>
      </c>
    </row>
    <row r="138" spans="2:5">
      <c r="B138" t="s">
        <v>529</v>
      </c>
      <c r="C138">
        <v>135</v>
      </c>
      <c r="D138" t="s">
        <v>258</v>
      </c>
      <c r="E138" t="s">
        <v>609</v>
      </c>
    </row>
    <row r="139" spans="2:5">
      <c r="B139" t="s">
        <v>477</v>
      </c>
      <c r="C139">
        <v>136</v>
      </c>
      <c r="D139" t="s">
        <v>280</v>
      </c>
      <c r="E139" t="s">
        <v>609</v>
      </c>
    </row>
    <row r="140" spans="2:5">
      <c r="B140" t="s">
        <v>487</v>
      </c>
      <c r="C140">
        <v>137</v>
      </c>
      <c r="D140" t="s">
        <v>258</v>
      </c>
      <c r="E140" t="s">
        <v>604</v>
      </c>
    </row>
    <row r="141" spans="2:5">
      <c r="B141" t="s">
        <v>479</v>
      </c>
      <c r="C141">
        <v>138</v>
      </c>
      <c r="D141" t="s">
        <v>264</v>
      </c>
      <c r="E141" t="s">
        <v>414</v>
      </c>
    </row>
    <row r="142" spans="2:5">
      <c r="B142" t="s">
        <v>507</v>
      </c>
      <c r="C142">
        <v>139</v>
      </c>
      <c r="D142" t="s">
        <v>276</v>
      </c>
      <c r="E142" t="s">
        <v>596</v>
      </c>
    </row>
    <row r="143" spans="2:5">
      <c r="B143" t="s">
        <v>563</v>
      </c>
      <c r="C143">
        <v>140</v>
      </c>
      <c r="D143" t="s">
        <v>288</v>
      </c>
      <c r="E143" t="s">
        <v>596</v>
      </c>
    </row>
    <row r="144" spans="2:5">
      <c r="B144" t="s">
        <v>547</v>
      </c>
      <c r="C144">
        <v>141</v>
      </c>
      <c r="D144" t="s">
        <v>280</v>
      </c>
      <c r="E144" t="s">
        <v>262</v>
      </c>
    </row>
    <row r="145" spans="2:5">
      <c r="B145" t="s">
        <v>579</v>
      </c>
      <c r="C145">
        <v>142</v>
      </c>
      <c r="D145" t="s">
        <v>276</v>
      </c>
      <c r="E145" t="s">
        <v>682</v>
      </c>
    </row>
    <row r="146" spans="2:5">
      <c r="B146" t="s">
        <v>528</v>
      </c>
      <c r="C146">
        <v>143</v>
      </c>
      <c r="D146" t="s">
        <v>273</v>
      </c>
      <c r="E146" t="s">
        <v>607</v>
      </c>
    </row>
    <row r="147" spans="2:5">
      <c r="B147" t="s">
        <v>521</v>
      </c>
      <c r="C147">
        <v>144</v>
      </c>
      <c r="D147" t="s">
        <v>278</v>
      </c>
      <c r="E147" t="s">
        <v>596</v>
      </c>
    </row>
    <row r="148" spans="2:5">
      <c r="B148" t="s">
        <v>494</v>
      </c>
      <c r="C148">
        <v>145</v>
      </c>
      <c r="D148" t="s">
        <v>276</v>
      </c>
      <c r="E148" t="s">
        <v>589</v>
      </c>
    </row>
    <row r="149" spans="2:5">
      <c r="B149" t="s">
        <v>693</v>
      </c>
      <c r="C149">
        <v>146</v>
      </c>
      <c r="D149" t="s">
        <v>288</v>
      </c>
      <c r="E149" t="s">
        <v>609</v>
      </c>
    </row>
    <row r="150" spans="2:5">
      <c r="B150" t="s">
        <v>421</v>
      </c>
      <c r="C150">
        <v>147</v>
      </c>
      <c r="D150" t="s">
        <v>271</v>
      </c>
      <c r="E150" t="s">
        <v>596</v>
      </c>
    </row>
    <row r="151" spans="2:5">
      <c r="B151" t="s">
        <v>503</v>
      </c>
      <c r="C151">
        <v>148</v>
      </c>
      <c r="D151" t="s">
        <v>278</v>
      </c>
      <c r="E151" t="s">
        <v>596</v>
      </c>
    </row>
    <row r="152" spans="2:5">
      <c r="B152" t="s">
        <v>553</v>
      </c>
      <c r="C152">
        <v>149</v>
      </c>
      <c r="D152" t="s">
        <v>258</v>
      </c>
      <c r="E152" t="s">
        <v>609</v>
      </c>
    </row>
    <row r="153" spans="2:5">
      <c r="B153" t="s">
        <v>707</v>
      </c>
      <c r="C153">
        <v>150</v>
      </c>
      <c r="D153" t="s">
        <v>269</v>
      </c>
      <c r="E153" t="s">
        <v>609</v>
      </c>
    </row>
    <row r="154" spans="2:5">
      <c r="B154" t="s">
        <v>501</v>
      </c>
      <c r="C154">
        <v>151</v>
      </c>
      <c r="D154" t="s">
        <v>282</v>
      </c>
      <c r="E154" t="s">
        <v>607</v>
      </c>
    </row>
    <row r="155" spans="2:5">
      <c r="B155" t="s">
        <v>545</v>
      </c>
      <c r="C155">
        <v>152</v>
      </c>
      <c r="D155" t="s">
        <v>277</v>
      </c>
      <c r="E155" t="s">
        <v>682</v>
      </c>
    </row>
    <row r="156" spans="2:5">
      <c r="B156" t="s">
        <v>505</v>
      </c>
      <c r="C156">
        <v>153</v>
      </c>
      <c r="D156" t="s">
        <v>260</v>
      </c>
      <c r="E156" t="s">
        <v>609</v>
      </c>
    </row>
    <row r="157" spans="2:5">
      <c r="B157" t="s">
        <v>335</v>
      </c>
      <c r="C157">
        <v>154</v>
      </c>
      <c r="D157" t="s">
        <v>276</v>
      </c>
      <c r="E157" t="s">
        <v>596</v>
      </c>
    </row>
    <row r="158" spans="2:5">
      <c r="B158" t="s">
        <v>562</v>
      </c>
      <c r="C158">
        <v>155</v>
      </c>
      <c r="D158" t="s">
        <v>265</v>
      </c>
      <c r="E158" t="s">
        <v>609</v>
      </c>
    </row>
    <row r="159" spans="2:5">
      <c r="B159" t="s">
        <v>375</v>
      </c>
      <c r="C159">
        <v>156</v>
      </c>
      <c r="D159" t="s">
        <v>261</v>
      </c>
      <c r="E159" t="s">
        <v>607</v>
      </c>
    </row>
    <row r="160" spans="2:5">
      <c r="B160" t="s">
        <v>568</v>
      </c>
      <c r="C160">
        <v>157</v>
      </c>
      <c r="D160" t="s">
        <v>260</v>
      </c>
      <c r="E160" t="s">
        <v>673</v>
      </c>
    </row>
    <row r="161" spans="2:5">
      <c r="B161" t="s">
        <v>514</v>
      </c>
      <c r="C161">
        <v>158</v>
      </c>
      <c r="D161" t="s">
        <v>270</v>
      </c>
      <c r="E161" t="s">
        <v>609</v>
      </c>
    </row>
    <row r="162" spans="2:5">
      <c r="B162" t="s">
        <v>549</v>
      </c>
      <c r="C162">
        <v>159</v>
      </c>
      <c r="D162" t="s">
        <v>260</v>
      </c>
      <c r="E162" t="s">
        <v>604</v>
      </c>
    </row>
    <row r="163" spans="2:5">
      <c r="B163" t="s">
        <v>388</v>
      </c>
      <c r="C163">
        <v>160</v>
      </c>
      <c r="D163" t="s">
        <v>260</v>
      </c>
      <c r="E163" t="s">
        <v>596</v>
      </c>
    </row>
    <row r="164" spans="2:5">
      <c r="B164" t="s">
        <v>461</v>
      </c>
      <c r="C164">
        <v>161</v>
      </c>
      <c r="D164" t="s">
        <v>274</v>
      </c>
      <c r="E164" t="s">
        <v>596</v>
      </c>
    </row>
    <row r="165" spans="2:5">
      <c r="B165" t="s">
        <v>538</v>
      </c>
      <c r="C165">
        <v>162</v>
      </c>
      <c r="D165" t="s">
        <v>290</v>
      </c>
      <c r="E165" t="s">
        <v>607</v>
      </c>
    </row>
    <row r="166" spans="2:5">
      <c r="B166" t="s">
        <v>550</v>
      </c>
      <c r="C166">
        <v>163</v>
      </c>
      <c r="D166" t="s">
        <v>287</v>
      </c>
      <c r="E166" t="s">
        <v>286</v>
      </c>
    </row>
    <row r="167" spans="2:5">
      <c r="B167" t="s">
        <v>511</v>
      </c>
      <c r="C167">
        <v>164</v>
      </c>
      <c r="D167" t="s">
        <v>274</v>
      </c>
      <c r="E167" t="s">
        <v>682</v>
      </c>
    </row>
    <row r="168" spans="2:5">
      <c r="B168" t="s">
        <v>554</v>
      </c>
      <c r="C168">
        <v>165</v>
      </c>
      <c r="D168" t="s">
        <v>271</v>
      </c>
      <c r="E168" t="s">
        <v>589</v>
      </c>
    </row>
    <row r="169" spans="2:5">
      <c r="B169" t="s">
        <v>398</v>
      </c>
      <c r="C169">
        <v>166</v>
      </c>
      <c r="D169" t="s">
        <v>276</v>
      </c>
      <c r="E169" t="s">
        <v>609</v>
      </c>
    </row>
    <row r="170" spans="2:5">
      <c r="B170" t="s">
        <v>403</v>
      </c>
      <c r="C170">
        <v>167</v>
      </c>
      <c r="D170" t="s">
        <v>282</v>
      </c>
      <c r="E170" t="s">
        <v>609</v>
      </c>
    </row>
    <row r="171" spans="2:5">
      <c r="B171" t="s">
        <v>351</v>
      </c>
      <c r="C171">
        <v>168</v>
      </c>
      <c r="D171" t="s">
        <v>276</v>
      </c>
      <c r="E171" t="s">
        <v>589</v>
      </c>
    </row>
    <row r="172" spans="2:5">
      <c r="B172" t="s">
        <v>577</v>
      </c>
      <c r="C172">
        <v>169</v>
      </c>
      <c r="D172" t="s">
        <v>284</v>
      </c>
      <c r="E172" t="s">
        <v>607</v>
      </c>
    </row>
    <row r="173" spans="2:5">
      <c r="B173" t="s">
        <v>582</v>
      </c>
      <c r="C173">
        <v>170</v>
      </c>
      <c r="D173" t="s">
        <v>287</v>
      </c>
      <c r="E173" t="s">
        <v>682</v>
      </c>
    </row>
    <row r="174" spans="2:5">
      <c r="B174" t="s">
        <v>535</v>
      </c>
      <c r="C174">
        <v>171</v>
      </c>
      <c r="D174" t="s">
        <v>269</v>
      </c>
      <c r="E174" t="s">
        <v>596</v>
      </c>
    </row>
    <row r="175" spans="2:5">
      <c r="B175" t="s">
        <v>512</v>
      </c>
      <c r="C175">
        <v>172</v>
      </c>
      <c r="D175" t="s">
        <v>289</v>
      </c>
      <c r="E175" t="s">
        <v>604</v>
      </c>
    </row>
    <row r="176" spans="2:5">
      <c r="B176" t="s">
        <v>352</v>
      </c>
      <c r="C176">
        <v>173</v>
      </c>
      <c r="D176" t="s">
        <v>274</v>
      </c>
      <c r="E176" t="s">
        <v>596</v>
      </c>
    </row>
    <row r="177" spans="2:5">
      <c r="B177" t="s">
        <v>372</v>
      </c>
      <c r="C177">
        <v>174</v>
      </c>
      <c r="D177" t="s">
        <v>291</v>
      </c>
      <c r="E177" t="s">
        <v>609</v>
      </c>
    </row>
    <row r="178" spans="2:5">
      <c r="B178" t="s">
        <v>509</v>
      </c>
      <c r="C178">
        <v>175</v>
      </c>
      <c r="D178" t="s">
        <v>258</v>
      </c>
      <c r="E178" t="s">
        <v>596</v>
      </c>
    </row>
    <row r="179" spans="2:5">
      <c r="B179" t="s">
        <v>434</v>
      </c>
      <c r="C179">
        <v>176</v>
      </c>
      <c r="D179" t="s">
        <v>265</v>
      </c>
      <c r="E179" t="s">
        <v>682</v>
      </c>
    </row>
    <row r="180" spans="2:5">
      <c r="B180" t="s">
        <v>399</v>
      </c>
      <c r="C180">
        <v>177</v>
      </c>
      <c r="D180" t="s">
        <v>272</v>
      </c>
      <c r="E180" t="s">
        <v>609</v>
      </c>
    </row>
    <row r="181" spans="2:5">
      <c r="B181" t="s">
        <v>433</v>
      </c>
      <c r="C181">
        <v>178</v>
      </c>
      <c r="D181" t="s">
        <v>260</v>
      </c>
      <c r="E181" t="s">
        <v>609</v>
      </c>
    </row>
    <row r="182" spans="2:5">
      <c r="B182" t="s">
        <v>382</v>
      </c>
      <c r="C182">
        <v>179</v>
      </c>
      <c r="D182" t="s">
        <v>290</v>
      </c>
      <c r="E182" t="s">
        <v>596</v>
      </c>
    </row>
    <row r="183" spans="2:5">
      <c r="B183" t="s">
        <v>394</v>
      </c>
      <c r="C183">
        <v>180</v>
      </c>
      <c r="D183" t="s">
        <v>268</v>
      </c>
      <c r="E183" t="s">
        <v>609</v>
      </c>
    </row>
    <row r="184" spans="2:5">
      <c r="B184" t="s">
        <v>542</v>
      </c>
      <c r="C184">
        <v>181</v>
      </c>
      <c r="D184" t="s">
        <v>272</v>
      </c>
      <c r="E184" t="s">
        <v>609</v>
      </c>
    </row>
    <row r="185" spans="2:5">
      <c r="B185" t="s">
        <v>697</v>
      </c>
      <c r="C185">
        <v>182</v>
      </c>
      <c r="D185" t="s">
        <v>270</v>
      </c>
      <c r="E185" t="s">
        <v>596</v>
      </c>
    </row>
    <row r="186" spans="2:5">
      <c r="B186" t="s">
        <v>404</v>
      </c>
      <c r="C186">
        <v>183</v>
      </c>
      <c r="D186" t="s">
        <v>266</v>
      </c>
      <c r="E186" t="s">
        <v>609</v>
      </c>
    </row>
    <row r="187" spans="2:5">
      <c r="B187" t="s">
        <v>418</v>
      </c>
      <c r="C187">
        <v>184</v>
      </c>
      <c r="D187" t="s">
        <v>267</v>
      </c>
      <c r="E187" t="s">
        <v>604</v>
      </c>
    </row>
    <row r="188" spans="2:5">
      <c r="B188" t="s">
        <v>417</v>
      </c>
      <c r="C188">
        <v>185</v>
      </c>
      <c r="D188" t="s">
        <v>282</v>
      </c>
      <c r="E188" t="s">
        <v>682</v>
      </c>
    </row>
    <row r="189" spans="2:5">
      <c r="B189" t="s">
        <v>531</v>
      </c>
      <c r="C189">
        <v>186</v>
      </c>
      <c r="D189" t="s">
        <v>290</v>
      </c>
      <c r="E189" t="s">
        <v>682</v>
      </c>
    </row>
    <row r="190" spans="2:5">
      <c r="B190" t="s">
        <v>570</v>
      </c>
      <c r="C190">
        <v>187</v>
      </c>
      <c r="D190" t="s">
        <v>270</v>
      </c>
      <c r="E190" t="s">
        <v>589</v>
      </c>
    </row>
    <row r="191" spans="2:5">
      <c r="B191" t="s">
        <v>536</v>
      </c>
      <c r="C191">
        <v>188</v>
      </c>
      <c r="D191" t="s">
        <v>259</v>
      </c>
      <c r="E191" t="s">
        <v>609</v>
      </c>
    </row>
    <row r="192" spans="2:5">
      <c r="B192" t="s">
        <v>400</v>
      </c>
      <c r="C192">
        <v>189</v>
      </c>
      <c r="D192" t="s">
        <v>287</v>
      </c>
      <c r="E192" t="s">
        <v>609</v>
      </c>
    </row>
    <row r="193" spans="2:5">
      <c r="B193" t="s">
        <v>468</v>
      </c>
      <c r="C193">
        <v>190</v>
      </c>
      <c r="D193" t="s">
        <v>288</v>
      </c>
      <c r="E193" t="s">
        <v>642</v>
      </c>
    </row>
    <row r="194" spans="2:5">
      <c r="B194" t="s">
        <v>455</v>
      </c>
      <c r="C194">
        <v>191</v>
      </c>
      <c r="D194" t="s">
        <v>269</v>
      </c>
      <c r="E194" t="s">
        <v>609</v>
      </c>
    </row>
    <row r="195" spans="2:5">
      <c r="B195" t="s">
        <v>376</v>
      </c>
      <c r="C195">
        <v>192</v>
      </c>
      <c r="D195" t="s">
        <v>267</v>
      </c>
      <c r="E195" t="s">
        <v>292</v>
      </c>
    </row>
    <row r="196" spans="2:5">
      <c r="B196" t="s">
        <v>566</v>
      </c>
      <c r="C196">
        <v>193</v>
      </c>
      <c r="D196" t="s">
        <v>266</v>
      </c>
      <c r="E196" t="s">
        <v>682</v>
      </c>
    </row>
    <row r="197" spans="2:5">
      <c r="B197" t="s">
        <v>506</v>
      </c>
      <c r="C197">
        <v>194</v>
      </c>
      <c r="D197" t="s">
        <v>267</v>
      </c>
      <c r="E197" t="s">
        <v>589</v>
      </c>
    </row>
    <row r="198" spans="2:5">
      <c r="B198" t="s">
        <v>420</v>
      </c>
      <c r="C198">
        <v>195</v>
      </c>
      <c r="D198" t="s">
        <v>270</v>
      </c>
      <c r="E198" t="s">
        <v>609</v>
      </c>
    </row>
    <row r="199" spans="2:5">
      <c r="B199" t="s">
        <v>331</v>
      </c>
      <c r="C199">
        <v>196</v>
      </c>
      <c r="D199" t="s">
        <v>272</v>
      </c>
      <c r="E199" t="s">
        <v>609</v>
      </c>
    </row>
    <row r="200" spans="2:5">
      <c r="B200" t="s">
        <v>485</v>
      </c>
      <c r="C200">
        <v>197</v>
      </c>
      <c r="D200" t="s">
        <v>270</v>
      </c>
      <c r="E200" t="s">
        <v>293</v>
      </c>
    </row>
    <row r="201" spans="2:5">
      <c r="B201" t="s">
        <v>353</v>
      </c>
      <c r="C201">
        <v>198</v>
      </c>
      <c r="D201" t="s">
        <v>257</v>
      </c>
      <c r="E201" t="s">
        <v>682</v>
      </c>
    </row>
    <row r="202" spans="2:5">
      <c r="B202" t="s">
        <v>354</v>
      </c>
      <c r="C202">
        <v>199</v>
      </c>
      <c r="D202" t="s">
        <v>276</v>
      </c>
      <c r="E202" t="s">
        <v>596</v>
      </c>
    </row>
    <row r="203" spans="2:5">
      <c r="B203" t="s">
        <v>328</v>
      </c>
      <c r="C203">
        <v>200</v>
      </c>
      <c r="D203" t="s">
        <v>282</v>
      </c>
      <c r="E203" t="s">
        <v>609</v>
      </c>
    </row>
    <row r="204" spans="2:5">
      <c r="B204" t="s">
        <v>575</v>
      </c>
      <c r="C204">
        <v>201</v>
      </c>
      <c r="D204" t="s">
        <v>259</v>
      </c>
      <c r="E204" t="s">
        <v>682</v>
      </c>
    </row>
    <row r="205" spans="2:5">
      <c r="B205" t="s">
        <v>395</v>
      </c>
      <c r="C205">
        <v>202</v>
      </c>
      <c r="D205" t="s">
        <v>279</v>
      </c>
      <c r="E205" t="s">
        <v>609</v>
      </c>
    </row>
    <row r="206" spans="2:5">
      <c r="B206" t="s">
        <v>350</v>
      </c>
      <c r="C206">
        <v>203</v>
      </c>
      <c r="D206" t="s">
        <v>261</v>
      </c>
      <c r="E206" t="s">
        <v>596</v>
      </c>
    </row>
    <row r="207" spans="2:5">
      <c r="B207" t="s">
        <v>423</v>
      </c>
      <c r="C207">
        <v>204</v>
      </c>
      <c r="D207" t="s">
        <v>274</v>
      </c>
      <c r="E207" t="s">
        <v>609</v>
      </c>
    </row>
    <row r="208" spans="2:5">
      <c r="B208" t="s">
        <v>574</v>
      </c>
      <c r="C208">
        <v>205</v>
      </c>
      <c r="D208" t="s">
        <v>275</v>
      </c>
      <c r="E208" t="s">
        <v>682</v>
      </c>
    </row>
    <row r="209" spans="2:5">
      <c r="B209" t="s">
        <v>454</v>
      </c>
      <c r="C209">
        <v>206</v>
      </c>
      <c r="D209" t="s">
        <v>276</v>
      </c>
      <c r="E209" t="s">
        <v>596</v>
      </c>
    </row>
    <row r="210" spans="2:5">
      <c r="B210" t="s">
        <v>572</v>
      </c>
      <c r="C210">
        <v>207</v>
      </c>
      <c r="D210" t="s">
        <v>291</v>
      </c>
      <c r="E210" t="s">
        <v>286</v>
      </c>
    </row>
    <row r="211" spans="2:5">
      <c r="B211" t="s">
        <v>555</v>
      </c>
      <c r="C211">
        <v>208</v>
      </c>
      <c r="D211" t="s">
        <v>268</v>
      </c>
      <c r="E211" t="s">
        <v>609</v>
      </c>
    </row>
    <row r="212" spans="2:5">
      <c r="B212" t="s">
        <v>246</v>
      </c>
      <c r="C212">
        <v>209</v>
      </c>
      <c r="D212" t="s">
        <v>267</v>
      </c>
      <c r="E212" t="s">
        <v>607</v>
      </c>
    </row>
    <row r="213" spans="2:5">
      <c r="B213" t="s">
        <v>428</v>
      </c>
      <c r="C213">
        <v>210</v>
      </c>
      <c r="D213" t="s">
        <v>261</v>
      </c>
      <c r="E213" t="s">
        <v>609</v>
      </c>
    </row>
    <row r="214" spans="2:5">
      <c r="B214" t="s">
        <v>386</v>
      </c>
      <c r="C214">
        <v>211</v>
      </c>
      <c r="D214" t="s">
        <v>291</v>
      </c>
      <c r="E214" t="s">
        <v>682</v>
      </c>
    </row>
    <row r="215" spans="2:5">
      <c r="B215" t="s">
        <v>355</v>
      </c>
      <c r="C215">
        <v>212</v>
      </c>
      <c r="D215" t="s">
        <v>259</v>
      </c>
      <c r="E215" t="s">
        <v>673</v>
      </c>
    </row>
    <row r="216" spans="2:5">
      <c r="B216" t="s">
        <v>237</v>
      </c>
      <c r="C216">
        <v>213</v>
      </c>
      <c r="D216" t="s">
        <v>287</v>
      </c>
      <c r="E216" t="s">
        <v>596</v>
      </c>
    </row>
    <row r="217" spans="2:5">
      <c r="B217" t="s">
        <v>325</v>
      </c>
      <c r="C217">
        <v>214</v>
      </c>
      <c r="D217" t="s">
        <v>276</v>
      </c>
      <c r="E217" t="s">
        <v>596</v>
      </c>
    </row>
    <row r="218" spans="2:5">
      <c r="B218" t="s">
        <v>341</v>
      </c>
      <c r="C218">
        <v>215</v>
      </c>
      <c r="D218" t="s">
        <v>264</v>
      </c>
      <c r="E218" t="s">
        <v>609</v>
      </c>
    </row>
    <row r="219" spans="2:5">
      <c r="B219" t="s">
        <v>447</v>
      </c>
      <c r="C219">
        <v>216</v>
      </c>
      <c r="D219" t="s">
        <v>261</v>
      </c>
      <c r="E219" t="s">
        <v>281</v>
      </c>
    </row>
    <row r="220" spans="2:5">
      <c r="B220" t="s">
        <v>384</v>
      </c>
      <c r="C220">
        <v>217</v>
      </c>
      <c r="D220" t="s">
        <v>288</v>
      </c>
      <c r="E220" t="s">
        <v>609</v>
      </c>
    </row>
    <row r="221" spans="2:5">
      <c r="B221" t="s">
        <v>442</v>
      </c>
      <c r="C221">
        <v>218</v>
      </c>
      <c r="D221" t="s">
        <v>260</v>
      </c>
      <c r="E221" t="s">
        <v>596</v>
      </c>
    </row>
    <row r="222" spans="2:5">
      <c r="B222" t="s">
        <v>581</v>
      </c>
      <c r="C222">
        <v>219</v>
      </c>
      <c r="D222" t="s">
        <v>269</v>
      </c>
      <c r="E222" t="s">
        <v>682</v>
      </c>
    </row>
    <row r="223" spans="2:5">
      <c r="B223" t="s">
        <v>326</v>
      </c>
      <c r="C223">
        <v>220</v>
      </c>
      <c r="D223" t="s">
        <v>269</v>
      </c>
      <c r="E223" t="s">
        <v>414</v>
      </c>
    </row>
    <row r="224" spans="2:5">
      <c r="B224" t="s">
        <v>561</v>
      </c>
      <c r="C224">
        <v>221</v>
      </c>
      <c r="D224" t="s">
        <v>261</v>
      </c>
      <c r="E224" t="s">
        <v>604</v>
      </c>
    </row>
    <row r="225" spans="2:5">
      <c r="B225" t="s">
        <v>356</v>
      </c>
      <c r="C225">
        <v>222</v>
      </c>
      <c r="D225" t="s">
        <v>259</v>
      </c>
      <c r="E225" t="s">
        <v>609</v>
      </c>
    </row>
    <row r="226" spans="2:5">
      <c r="B226" t="s">
        <v>405</v>
      </c>
      <c r="C226">
        <v>223</v>
      </c>
      <c r="D226" t="s">
        <v>279</v>
      </c>
      <c r="E226" t="s">
        <v>286</v>
      </c>
    </row>
    <row r="227" spans="2:5">
      <c r="B227" t="s">
        <v>451</v>
      </c>
      <c r="C227">
        <v>224</v>
      </c>
      <c r="D227" t="s">
        <v>263</v>
      </c>
      <c r="E227" t="s">
        <v>609</v>
      </c>
    </row>
    <row r="228" spans="2:5">
      <c r="B228" t="s">
        <v>252</v>
      </c>
      <c r="C228">
        <v>225</v>
      </c>
      <c r="D228" t="s">
        <v>277</v>
      </c>
      <c r="E228" t="s">
        <v>609</v>
      </c>
    </row>
    <row r="229" spans="2:5">
      <c r="B229" t="s">
        <v>247</v>
      </c>
      <c r="C229">
        <v>226</v>
      </c>
      <c r="D229" t="s">
        <v>271</v>
      </c>
      <c r="E229" t="s">
        <v>682</v>
      </c>
    </row>
    <row r="230" spans="2:5">
      <c r="B230" t="s">
        <v>357</v>
      </c>
      <c r="C230">
        <v>227</v>
      </c>
      <c r="D230" t="s">
        <v>289</v>
      </c>
      <c r="E230" t="s">
        <v>607</v>
      </c>
    </row>
    <row r="231" spans="2:5">
      <c r="B231" t="s">
        <v>412</v>
      </c>
      <c r="C231">
        <v>228</v>
      </c>
      <c r="D231" t="s">
        <v>280</v>
      </c>
      <c r="E231" t="s">
        <v>609</v>
      </c>
    </row>
    <row r="232" spans="2:5">
      <c r="B232" t="s">
        <v>432</v>
      </c>
      <c r="C232">
        <v>229</v>
      </c>
      <c r="D232" t="s">
        <v>287</v>
      </c>
      <c r="E232" t="s">
        <v>589</v>
      </c>
    </row>
    <row r="233" spans="2:5">
      <c r="B233" t="s">
        <v>249</v>
      </c>
      <c r="C233">
        <v>230</v>
      </c>
      <c r="D233" t="s">
        <v>279</v>
      </c>
      <c r="E233" t="s">
        <v>609</v>
      </c>
    </row>
    <row r="234" spans="2:5">
      <c r="B234" t="s">
        <v>241</v>
      </c>
      <c r="C234">
        <v>231</v>
      </c>
      <c r="D234" t="s">
        <v>258</v>
      </c>
      <c r="E234" t="s">
        <v>682</v>
      </c>
    </row>
    <row r="235" spans="2:5">
      <c r="B235" t="s">
        <v>393</v>
      </c>
      <c r="C235">
        <v>232</v>
      </c>
      <c r="D235" t="s">
        <v>266</v>
      </c>
      <c r="E235" t="s">
        <v>596</v>
      </c>
    </row>
    <row r="236" spans="2:5">
      <c r="B236" t="s">
        <v>446</v>
      </c>
      <c r="C236">
        <v>233</v>
      </c>
      <c r="D236" t="s">
        <v>274</v>
      </c>
      <c r="E236" t="s">
        <v>609</v>
      </c>
    </row>
    <row r="237" spans="2:5">
      <c r="B237" t="s">
        <v>383</v>
      </c>
      <c r="C237">
        <v>234</v>
      </c>
      <c r="D237" t="s">
        <v>271</v>
      </c>
      <c r="E237" t="s">
        <v>286</v>
      </c>
    </row>
    <row r="238" spans="2:5">
      <c r="B238" t="s">
        <v>419</v>
      </c>
      <c r="C238">
        <v>235</v>
      </c>
      <c r="D238" t="s">
        <v>270</v>
      </c>
      <c r="E238" t="s">
        <v>682</v>
      </c>
    </row>
    <row r="239" spans="2:5">
      <c r="B239" t="s">
        <v>332</v>
      </c>
      <c r="C239">
        <v>236</v>
      </c>
      <c r="D239" t="s">
        <v>258</v>
      </c>
      <c r="E239" t="s">
        <v>609</v>
      </c>
    </row>
    <row r="240" spans="2:5">
      <c r="B240" t="s">
        <v>358</v>
      </c>
      <c r="C240">
        <v>237</v>
      </c>
      <c r="D240" t="s">
        <v>266</v>
      </c>
      <c r="E240" t="s">
        <v>609</v>
      </c>
    </row>
    <row r="241" spans="2:5">
      <c r="B241" t="s">
        <v>524</v>
      </c>
      <c r="C241">
        <v>238</v>
      </c>
      <c r="D241" t="s">
        <v>258</v>
      </c>
      <c r="E241" t="s">
        <v>682</v>
      </c>
    </row>
    <row r="242" spans="2:5">
      <c r="B242" t="s">
        <v>333</v>
      </c>
      <c r="C242">
        <v>239</v>
      </c>
      <c r="D242" t="s">
        <v>270</v>
      </c>
      <c r="E242" t="s">
        <v>609</v>
      </c>
    </row>
    <row r="243" spans="2:5">
      <c r="B243" t="s">
        <v>338</v>
      </c>
      <c r="C243">
        <v>240</v>
      </c>
      <c r="D243" t="s">
        <v>264</v>
      </c>
      <c r="E243" t="s">
        <v>673</v>
      </c>
    </row>
    <row r="244" spans="2:5">
      <c r="B244" t="s">
        <v>359</v>
      </c>
      <c r="C244">
        <v>241</v>
      </c>
      <c r="D244" t="s">
        <v>287</v>
      </c>
      <c r="E244" t="s">
        <v>596</v>
      </c>
    </row>
    <row r="245" spans="2:5">
      <c r="B245" t="s">
        <v>457</v>
      </c>
      <c r="C245">
        <v>242</v>
      </c>
      <c r="D245" t="s">
        <v>266</v>
      </c>
      <c r="E245" t="s">
        <v>682</v>
      </c>
    </row>
    <row r="246" spans="2:5">
      <c r="B246" t="s">
        <v>516</v>
      </c>
      <c r="C246">
        <v>243</v>
      </c>
      <c r="D246" t="s">
        <v>263</v>
      </c>
      <c r="E246" t="s">
        <v>682</v>
      </c>
    </row>
    <row r="247" spans="2:5">
      <c r="B247" t="s">
        <v>381</v>
      </c>
      <c r="C247">
        <v>244</v>
      </c>
      <c r="D247" t="s">
        <v>274</v>
      </c>
      <c r="E247" t="s">
        <v>596</v>
      </c>
    </row>
    <row r="248" spans="2:5">
      <c r="B248" t="s">
        <v>327</v>
      </c>
      <c r="C248">
        <v>245</v>
      </c>
      <c r="D248" t="s">
        <v>259</v>
      </c>
      <c r="E248" t="s">
        <v>596</v>
      </c>
    </row>
    <row r="249" spans="2:5">
      <c r="B249" t="s">
        <v>406</v>
      </c>
      <c r="C249">
        <v>246</v>
      </c>
      <c r="D249" t="s">
        <v>271</v>
      </c>
      <c r="E249" t="s">
        <v>609</v>
      </c>
    </row>
    <row r="250" spans="2:5">
      <c r="B250" t="s">
        <v>431</v>
      </c>
      <c r="C250">
        <v>247</v>
      </c>
      <c r="D250" t="s">
        <v>259</v>
      </c>
      <c r="E250" t="s">
        <v>682</v>
      </c>
    </row>
    <row r="251" spans="2:5">
      <c r="B251" t="s">
        <v>543</v>
      </c>
      <c r="C251">
        <v>248</v>
      </c>
      <c r="D251" t="s">
        <v>290</v>
      </c>
      <c r="E251" t="s">
        <v>609</v>
      </c>
    </row>
    <row r="252" spans="2:5">
      <c r="B252" t="s">
        <v>407</v>
      </c>
      <c r="C252">
        <v>249</v>
      </c>
      <c r="D252" t="s">
        <v>272</v>
      </c>
      <c r="E252" t="s">
        <v>682</v>
      </c>
    </row>
    <row r="253" spans="2:5">
      <c r="B253" t="s">
        <v>360</v>
      </c>
      <c r="C253">
        <v>250</v>
      </c>
      <c r="D253" t="s">
        <v>263</v>
      </c>
      <c r="E253" t="s">
        <v>604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G251"/>
  <sheetViews>
    <sheetView workbookViewId="0">
      <selection activeCell="B33" sqref="B33"/>
    </sheetView>
  </sheetViews>
  <sheetFormatPr baseColWidth="10" defaultColWidth="8.83203125" defaultRowHeight="14"/>
  <cols>
    <col min="2" max="2" width="19.83203125" bestFit="1" customWidth="1"/>
    <col min="3" max="3" width="12.5" customWidth="1"/>
    <col min="7" max="7" width="16.33203125" bestFit="1" customWidth="1"/>
  </cols>
  <sheetData>
    <row r="1" spans="2:7">
      <c r="B1" t="s">
        <v>584</v>
      </c>
      <c r="C1" t="s">
        <v>315</v>
      </c>
      <c r="D1" t="s">
        <v>586</v>
      </c>
      <c r="E1" t="s">
        <v>314</v>
      </c>
      <c r="F1" t="s">
        <v>294</v>
      </c>
      <c r="G1" t="s">
        <v>313</v>
      </c>
    </row>
    <row r="2" spans="2:7">
      <c r="B2" t="s">
        <v>598</v>
      </c>
      <c r="C2">
        <v>1</v>
      </c>
      <c r="D2" t="s">
        <v>257</v>
      </c>
      <c r="E2" t="s">
        <v>295</v>
      </c>
      <c r="F2">
        <v>28</v>
      </c>
      <c r="G2">
        <v>3</v>
      </c>
    </row>
    <row r="3" spans="2:7">
      <c r="B3" t="s">
        <v>593</v>
      </c>
      <c r="C3">
        <v>2</v>
      </c>
      <c r="D3" t="s">
        <v>296</v>
      </c>
      <c r="E3" t="s">
        <v>297</v>
      </c>
      <c r="F3">
        <v>32</v>
      </c>
      <c r="G3">
        <v>14</v>
      </c>
    </row>
    <row r="4" spans="2:7">
      <c r="B4" t="s">
        <v>588</v>
      </c>
      <c r="C4">
        <v>3</v>
      </c>
      <c r="D4" t="s">
        <v>260</v>
      </c>
      <c r="E4" t="s">
        <v>297</v>
      </c>
      <c r="F4">
        <v>28</v>
      </c>
      <c r="G4">
        <v>7</v>
      </c>
    </row>
    <row r="5" spans="2:7">
      <c r="B5" t="s">
        <v>610</v>
      </c>
      <c r="C5">
        <v>4</v>
      </c>
      <c r="D5" t="s">
        <v>263</v>
      </c>
      <c r="E5" t="s">
        <v>297</v>
      </c>
      <c r="F5">
        <v>29</v>
      </c>
      <c r="G5">
        <v>8</v>
      </c>
    </row>
    <row r="6" spans="2:7">
      <c r="B6" t="s">
        <v>603</v>
      </c>
      <c r="C6">
        <v>5</v>
      </c>
      <c r="D6" t="s">
        <v>266</v>
      </c>
      <c r="E6" t="s">
        <v>298</v>
      </c>
      <c r="F6">
        <v>27</v>
      </c>
      <c r="G6">
        <v>30</v>
      </c>
    </row>
    <row r="7" spans="2:7">
      <c r="B7" t="s">
        <v>601</v>
      </c>
      <c r="C7">
        <v>6</v>
      </c>
      <c r="D7" t="s">
        <v>258</v>
      </c>
      <c r="E7" t="s">
        <v>295</v>
      </c>
      <c r="F7">
        <v>27</v>
      </c>
      <c r="G7">
        <v>1</v>
      </c>
    </row>
    <row r="8" spans="2:7">
      <c r="B8" t="s">
        <v>622</v>
      </c>
      <c r="C8">
        <v>7</v>
      </c>
      <c r="D8" t="s">
        <v>267</v>
      </c>
      <c r="E8" t="s">
        <v>295</v>
      </c>
      <c r="F8">
        <v>24</v>
      </c>
      <c r="G8">
        <v>15</v>
      </c>
    </row>
    <row r="9" spans="2:7">
      <c r="B9" t="s">
        <v>624</v>
      </c>
      <c r="C9">
        <v>8</v>
      </c>
      <c r="D9" t="s">
        <v>260</v>
      </c>
      <c r="E9" t="s">
        <v>299</v>
      </c>
      <c r="F9">
        <v>29</v>
      </c>
      <c r="G9">
        <v>4</v>
      </c>
    </row>
    <row r="10" spans="2:7">
      <c r="B10" t="s">
        <v>611</v>
      </c>
      <c r="C10">
        <v>9</v>
      </c>
      <c r="D10" t="s">
        <v>261</v>
      </c>
      <c r="E10" t="s">
        <v>300</v>
      </c>
      <c r="F10">
        <v>31</v>
      </c>
      <c r="G10">
        <v>9</v>
      </c>
    </row>
    <row r="11" spans="2:7">
      <c r="B11" t="s">
        <v>616</v>
      </c>
      <c r="C11">
        <v>10</v>
      </c>
      <c r="D11" t="s">
        <v>264</v>
      </c>
      <c r="E11" t="s">
        <v>301</v>
      </c>
      <c r="F11">
        <v>29</v>
      </c>
      <c r="G11">
        <v>16</v>
      </c>
    </row>
    <row r="12" spans="2:7">
      <c r="B12" t="s">
        <v>614</v>
      </c>
      <c r="C12">
        <v>11</v>
      </c>
      <c r="D12" t="s">
        <v>268</v>
      </c>
      <c r="E12" t="s">
        <v>299</v>
      </c>
      <c r="F12">
        <v>34</v>
      </c>
      <c r="G12">
        <v>10</v>
      </c>
    </row>
    <row r="13" spans="2:7">
      <c r="B13" t="s">
        <v>591</v>
      </c>
      <c r="C13">
        <v>12</v>
      </c>
      <c r="D13" t="s">
        <v>265</v>
      </c>
      <c r="E13" t="s">
        <v>297</v>
      </c>
      <c r="F13">
        <v>28</v>
      </c>
      <c r="G13">
        <v>18</v>
      </c>
    </row>
    <row r="14" spans="2:7">
      <c r="B14" t="s">
        <v>595</v>
      </c>
      <c r="C14">
        <v>13</v>
      </c>
      <c r="D14" t="s">
        <v>263</v>
      </c>
      <c r="E14" t="s">
        <v>295</v>
      </c>
      <c r="F14">
        <v>28</v>
      </c>
      <c r="G14">
        <v>2</v>
      </c>
    </row>
    <row r="15" spans="2:7">
      <c r="B15" t="s">
        <v>600</v>
      </c>
      <c r="C15">
        <v>14</v>
      </c>
      <c r="D15" t="s">
        <v>296</v>
      </c>
      <c r="E15" t="s">
        <v>297</v>
      </c>
      <c r="F15">
        <v>27</v>
      </c>
      <c r="G15">
        <v>20</v>
      </c>
    </row>
    <row r="16" spans="2:7">
      <c r="B16" t="s">
        <v>641</v>
      </c>
      <c r="C16">
        <v>15</v>
      </c>
      <c r="D16" t="s">
        <v>269</v>
      </c>
      <c r="E16" t="s">
        <v>302</v>
      </c>
      <c r="F16">
        <v>26</v>
      </c>
      <c r="G16">
        <v>125</v>
      </c>
    </row>
    <row r="17" spans="2:7">
      <c r="B17" t="s">
        <v>621</v>
      </c>
      <c r="C17">
        <v>16</v>
      </c>
      <c r="D17" t="s">
        <v>268</v>
      </c>
      <c r="E17" t="s">
        <v>299</v>
      </c>
      <c r="F17">
        <v>33</v>
      </c>
      <c r="G17">
        <v>11</v>
      </c>
    </row>
    <row r="18" spans="2:7">
      <c r="B18" t="s">
        <v>625</v>
      </c>
      <c r="C18">
        <v>17</v>
      </c>
      <c r="D18" t="s">
        <v>303</v>
      </c>
      <c r="E18" t="s">
        <v>298</v>
      </c>
      <c r="F18">
        <v>28</v>
      </c>
      <c r="G18">
        <v>247</v>
      </c>
    </row>
    <row r="19" spans="2:7">
      <c r="B19" t="s">
        <v>608</v>
      </c>
      <c r="C19">
        <v>18</v>
      </c>
      <c r="D19" t="s">
        <v>258</v>
      </c>
      <c r="E19" t="s">
        <v>299</v>
      </c>
      <c r="F19">
        <v>24</v>
      </c>
      <c r="G19">
        <v>5</v>
      </c>
    </row>
    <row r="20" spans="2:7">
      <c r="B20" t="s">
        <v>620</v>
      </c>
      <c r="C20">
        <v>19</v>
      </c>
      <c r="D20" t="s">
        <v>266</v>
      </c>
      <c r="E20" t="s">
        <v>295</v>
      </c>
      <c r="F20">
        <v>26</v>
      </c>
      <c r="G20">
        <v>26</v>
      </c>
    </row>
    <row r="21" spans="2:7">
      <c r="B21" t="s">
        <v>606</v>
      </c>
      <c r="C21">
        <v>20</v>
      </c>
      <c r="D21" t="s">
        <v>263</v>
      </c>
      <c r="E21" t="s">
        <v>301</v>
      </c>
      <c r="F21">
        <v>28</v>
      </c>
      <c r="G21">
        <v>13</v>
      </c>
    </row>
    <row r="22" spans="2:7">
      <c r="B22" t="s">
        <v>668</v>
      </c>
      <c r="C22">
        <v>21</v>
      </c>
      <c r="D22" t="s">
        <v>279</v>
      </c>
      <c r="E22" t="s">
        <v>299</v>
      </c>
      <c r="F22">
        <v>27</v>
      </c>
      <c r="G22">
        <v>57</v>
      </c>
    </row>
    <row r="23" spans="2:7">
      <c r="B23" t="s">
        <v>644</v>
      </c>
      <c r="C23">
        <v>22</v>
      </c>
      <c r="D23" t="s">
        <v>275</v>
      </c>
      <c r="E23" t="s">
        <v>299</v>
      </c>
      <c r="F23">
        <v>25</v>
      </c>
      <c r="G23">
        <v>84</v>
      </c>
    </row>
    <row r="24" spans="2:7">
      <c r="B24" t="s">
        <v>691</v>
      </c>
      <c r="C24">
        <v>23</v>
      </c>
      <c r="D24" t="s">
        <v>271</v>
      </c>
      <c r="E24" t="s">
        <v>302</v>
      </c>
      <c r="F24">
        <v>29</v>
      </c>
      <c r="G24">
        <v>207</v>
      </c>
    </row>
    <row r="25" spans="2:7">
      <c r="B25" t="s">
        <v>632</v>
      </c>
      <c r="C25">
        <v>24</v>
      </c>
      <c r="D25" t="s">
        <v>273</v>
      </c>
      <c r="E25" t="s">
        <v>295</v>
      </c>
      <c r="F25">
        <v>25</v>
      </c>
      <c r="G25">
        <v>48</v>
      </c>
    </row>
    <row r="26" spans="2:7">
      <c r="B26" t="s">
        <v>661</v>
      </c>
      <c r="C26">
        <v>25</v>
      </c>
      <c r="D26" t="s">
        <v>303</v>
      </c>
      <c r="E26" t="s">
        <v>298</v>
      </c>
      <c r="F26">
        <v>28</v>
      </c>
      <c r="G26">
        <v>17</v>
      </c>
    </row>
    <row r="27" spans="2:7">
      <c r="B27" t="s">
        <v>627</v>
      </c>
      <c r="C27">
        <v>26</v>
      </c>
      <c r="D27" t="s">
        <v>264</v>
      </c>
      <c r="E27" t="s">
        <v>297</v>
      </c>
      <c r="F27">
        <v>31</v>
      </c>
      <c r="G27">
        <v>67</v>
      </c>
    </row>
    <row r="28" spans="2:7">
      <c r="B28" t="s">
        <v>674</v>
      </c>
      <c r="C28">
        <v>27</v>
      </c>
      <c r="D28" t="s">
        <v>272</v>
      </c>
      <c r="E28" t="s">
        <v>295</v>
      </c>
      <c r="F28">
        <v>30</v>
      </c>
      <c r="G28">
        <v>43</v>
      </c>
    </row>
    <row r="29" spans="2:7">
      <c r="B29" t="s">
        <v>635</v>
      </c>
      <c r="C29">
        <v>28</v>
      </c>
      <c r="D29" t="s">
        <v>276</v>
      </c>
      <c r="E29" t="s">
        <v>299</v>
      </c>
      <c r="F29">
        <v>29</v>
      </c>
      <c r="G29">
        <v>12</v>
      </c>
    </row>
    <row r="30" spans="2:7">
      <c r="B30" t="s">
        <v>648</v>
      </c>
      <c r="C30">
        <v>29</v>
      </c>
      <c r="D30" t="s">
        <v>272</v>
      </c>
      <c r="E30" t="s">
        <v>301</v>
      </c>
      <c r="F30">
        <v>29</v>
      </c>
      <c r="G30">
        <v>21</v>
      </c>
    </row>
    <row r="31" spans="2:7">
      <c r="B31" t="s">
        <v>684</v>
      </c>
      <c r="C31">
        <v>30</v>
      </c>
      <c r="D31" t="s">
        <v>272</v>
      </c>
      <c r="E31" t="s">
        <v>298</v>
      </c>
      <c r="F31">
        <v>23</v>
      </c>
      <c r="G31">
        <v>50</v>
      </c>
    </row>
    <row r="32" spans="2:7">
      <c r="B32" t="s">
        <v>638</v>
      </c>
      <c r="C32">
        <v>31</v>
      </c>
      <c r="D32" t="s">
        <v>264</v>
      </c>
      <c r="E32" t="s">
        <v>299</v>
      </c>
      <c r="F32">
        <v>31</v>
      </c>
      <c r="G32">
        <v>35</v>
      </c>
    </row>
    <row r="33" spans="2:7">
      <c r="B33" t="s">
        <v>631</v>
      </c>
      <c r="C33">
        <v>32</v>
      </c>
      <c r="D33" t="s">
        <v>303</v>
      </c>
      <c r="E33" t="s">
        <v>295</v>
      </c>
      <c r="F33">
        <v>22</v>
      </c>
      <c r="G33">
        <v>74</v>
      </c>
    </row>
    <row r="34" spans="2:7">
      <c r="B34" t="s">
        <v>667</v>
      </c>
      <c r="C34">
        <v>33</v>
      </c>
      <c r="D34" t="s">
        <v>268</v>
      </c>
      <c r="E34" t="s">
        <v>299</v>
      </c>
      <c r="F34">
        <v>28</v>
      </c>
      <c r="G34">
        <v>29</v>
      </c>
    </row>
    <row r="35" spans="2:7">
      <c r="B35" t="s">
        <v>634</v>
      </c>
      <c r="C35">
        <v>34</v>
      </c>
      <c r="D35" t="s">
        <v>264</v>
      </c>
      <c r="E35" t="s">
        <v>295</v>
      </c>
      <c r="F35">
        <v>31</v>
      </c>
      <c r="G35">
        <v>6</v>
      </c>
    </row>
    <row r="36" spans="2:7">
      <c r="B36" t="s">
        <v>690</v>
      </c>
      <c r="C36">
        <v>35</v>
      </c>
      <c r="D36" t="s">
        <v>272</v>
      </c>
      <c r="E36" t="s">
        <v>302</v>
      </c>
      <c r="F36">
        <v>32</v>
      </c>
      <c r="G36">
        <v>39</v>
      </c>
    </row>
    <row r="37" spans="2:7">
      <c r="B37" t="s">
        <v>678</v>
      </c>
      <c r="C37">
        <v>36</v>
      </c>
      <c r="D37" t="s">
        <v>269</v>
      </c>
      <c r="E37" t="s">
        <v>299</v>
      </c>
      <c r="F37">
        <v>26</v>
      </c>
      <c r="G37">
        <v>66</v>
      </c>
    </row>
    <row r="38" spans="2:7">
      <c r="B38" t="s">
        <v>664</v>
      </c>
      <c r="C38">
        <v>37</v>
      </c>
      <c r="D38" t="s">
        <v>265</v>
      </c>
      <c r="E38" t="s">
        <v>295</v>
      </c>
      <c r="F38">
        <v>24</v>
      </c>
      <c r="G38">
        <v>65</v>
      </c>
    </row>
    <row r="39" spans="2:7">
      <c r="B39" t="s">
        <v>687</v>
      </c>
      <c r="C39">
        <v>38</v>
      </c>
      <c r="D39" t="s">
        <v>276</v>
      </c>
      <c r="E39" t="s">
        <v>299</v>
      </c>
      <c r="F39">
        <v>31</v>
      </c>
      <c r="G39">
        <v>31</v>
      </c>
    </row>
    <row r="40" spans="2:7">
      <c r="B40" t="s">
        <v>704</v>
      </c>
      <c r="C40">
        <v>39</v>
      </c>
      <c r="D40" t="s">
        <v>284</v>
      </c>
      <c r="E40" t="s">
        <v>302</v>
      </c>
      <c r="F40">
        <v>27</v>
      </c>
      <c r="G40">
        <v>248</v>
      </c>
    </row>
    <row r="41" spans="2:7">
      <c r="B41" t="s">
        <v>500</v>
      </c>
      <c r="C41">
        <v>40</v>
      </c>
      <c r="D41" t="s">
        <v>263</v>
      </c>
      <c r="E41" t="s">
        <v>299</v>
      </c>
      <c r="F41">
        <v>28</v>
      </c>
      <c r="G41">
        <v>119</v>
      </c>
    </row>
    <row r="42" spans="2:7">
      <c r="B42" t="s">
        <v>653</v>
      </c>
      <c r="C42">
        <v>41</v>
      </c>
      <c r="D42" t="s">
        <v>282</v>
      </c>
      <c r="E42" t="s">
        <v>304</v>
      </c>
      <c r="F42">
        <v>25</v>
      </c>
      <c r="G42">
        <v>143</v>
      </c>
    </row>
    <row r="43" spans="2:7">
      <c r="B43" t="s">
        <v>637</v>
      </c>
      <c r="C43">
        <v>42</v>
      </c>
      <c r="D43" t="s">
        <v>268</v>
      </c>
      <c r="E43" t="s">
        <v>295</v>
      </c>
      <c r="F43">
        <v>28</v>
      </c>
      <c r="G43">
        <v>32</v>
      </c>
    </row>
    <row r="44" spans="2:7">
      <c r="B44" t="s">
        <v>651</v>
      </c>
      <c r="C44">
        <v>43</v>
      </c>
      <c r="D44" t="s">
        <v>274</v>
      </c>
      <c r="E44" t="s">
        <v>297</v>
      </c>
      <c r="F44">
        <v>36</v>
      </c>
      <c r="G44">
        <v>41</v>
      </c>
    </row>
    <row r="45" spans="2:7">
      <c r="B45" t="s">
        <v>656</v>
      </c>
      <c r="C45">
        <v>44</v>
      </c>
      <c r="D45" t="s">
        <v>259</v>
      </c>
      <c r="E45" t="s">
        <v>295</v>
      </c>
      <c r="F45">
        <v>32</v>
      </c>
      <c r="G45">
        <v>89</v>
      </c>
    </row>
    <row r="46" spans="2:7">
      <c r="B46" t="s">
        <v>526</v>
      </c>
      <c r="C46">
        <v>45</v>
      </c>
      <c r="D46" t="s">
        <v>263</v>
      </c>
      <c r="E46" t="s">
        <v>295</v>
      </c>
      <c r="F46">
        <v>30</v>
      </c>
      <c r="G46">
        <v>190</v>
      </c>
    </row>
    <row r="47" spans="2:7">
      <c r="B47" t="s">
        <v>681</v>
      </c>
      <c r="C47">
        <v>46</v>
      </c>
      <c r="D47" t="s">
        <v>280</v>
      </c>
      <c r="E47" t="s">
        <v>305</v>
      </c>
      <c r="F47">
        <v>23</v>
      </c>
      <c r="G47">
        <v>27</v>
      </c>
    </row>
    <row r="48" spans="2:7">
      <c r="B48" t="s">
        <v>639</v>
      </c>
      <c r="C48">
        <v>47</v>
      </c>
      <c r="D48" t="s">
        <v>280</v>
      </c>
      <c r="E48" t="s">
        <v>301</v>
      </c>
      <c r="F48">
        <v>32</v>
      </c>
      <c r="G48">
        <v>138</v>
      </c>
    </row>
    <row r="49" spans="2:7">
      <c r="B49" t="s">
        <v>699</v>
      </c>
      <c r="C49">
        <v>48</v>
      </c>
      <c r="D49" t="s">
        <v>278</v>
      </c>
      <c r="E49" t="s">
        <v>295</v>
      </c>
      <c r="F49">
        <v>28</v>
      </c>
      <c r="G49">
        <v>24</v>
      </c>
    </row>
    <row r="50" spans="2:7">
      <c r="B50" t="s">
        <v>646</v>
      </c>
      <c r="C50">
        <v>49</v>
      </c>
      <c r="D50" t="s">
        <v>277</v>
      </c>
      <c r="E50" t="s">
        <v>298</v>
      </c>
      <c r="F50">
        <v>22</v>
      </c>
      <c r="G50">
        <v>34</v>
      </c>
    </row>
    <row r="51" spans="2:7">
      <c r="B51" t="s">
        <v>649</v>
      </c>
      <c r="C51">
        <v>50</v>
      </c>
      <c r="D51" t="s">
        <v>279</v>
      </c>
      <c r="E51" t="s">
        <v>299</v>
      </c>
      <c r="F51">
        <v>27</v>
      </c>
      <c r="G51">
        <v>51</v>
      </c>
    </row>
    <row r="52" spans="2:7">
      <c r="B52" t="s">
        <v>672</v>
      </c>
      <c r="C52">
        <v>51</v>
      </c>
      <c r="D52" t="s">
        <v>260</v>
      </c>
      <c r="E52" t="s">
        <v>306</v>
      </c>
      <c r="F52">
        <v>33</v>
      </c>
      <c r="G52">
        <v>61</v>
      </c>
    </row>
    <row r="53" spans="2:7">
      <c r="B53" t="s">
        <v>427</v>
      </c>
      <c r="C53">
        <v>52</v>
      </c>
      <c r="D53" t="s">
        <v>264</v>
      </c>
      <c r="E53" t="s">
        <v>302</v>
      </c>
      <c r="F53">
        <v>36</v>
      </c>
      <c r="G53">
        <v>189</v>
      </c>
    </row>
    <row r="54" spans="2:7">
      <c r="B54" t="s">
        <v>677</v>
      </c>
      <c r="C54">
        <v>53</v>
      </c>
      <c r="D54" t="s">
        <v>257</v>
      </c>
      <c r="E54" t="s">
        <v>299</v>
      </c>
      <c r="F54">
        <v>28</v>
      </c>
      <c r="G54">
        <v>115</v>
      </c>
    </row>
    <row r="55" spans="2:7">
      <c r="B55" t="s">
        <v>488</v>
      </c>
      <c r="C55">
        <v>54</v>
      </c>
      <c r="D55" t="s">
        <v>257</v>
      </c>
      <c r="E55" t="s">
        <v>299</v>
      </c>
      <c r="F55">
        <v>26</v>
      </c>
      <c r="G55">
        <v>79</v>
      </c>
    </row>
    <row r="56" spans="2:7">
      <c r="B56" t="s">
        <v>701</v>
      </c>
      <c r="C56">
        <v>55</v>
      </c>
      <c r="D56" t="s">
        <v>280</v>
      </c>
      <c r="E56" t="s">
        <v>295</v>
      </c>
      <c r="F56">
        <v>29</v>
      </c>
      <c r="G56">
        <v>19</v>
      </c>
    </row>
    <row r="57" spans="2:7">
      <c r="B57" t="s">
        <v>508</v>
      </c>
      <c r="C57">
        <v>56</v>
      </c>
      <c r="D57" t="s">
        <v>272</v>
      </c>
      <c r="E57" t="s">
        <v>295</v>
      </c>
      <c r="F57">
        <v>31</v>
      </c>
      <c r="G57">
        <v>90</v>
      </c>
    </row>
    <row r="58" spans="2:7">
      <c r="B58" t="s">
        <v>662</v>
      </c>
      <c r="C58">
        <v>57</v>
      </c>
      <c r="D58" t="s">
        <v>278</v>
      </c>
      <c r="E58" t="s">
        <v>297</v>
      </c>
      <c r="F58">
        <v>22</v>
      </c>
      <c r="G58">
        <v>81</v>
      </c>
    </row>
    <row r="59" spans="2:7">
      <c r="B59" t="s">
        <v>676</v>
      </c>
      <c r="C59">
        <v>58</v>
      </c>
      <c r="D59" t="s">
        <v>257</v>
      </c>
      <c r="E59" t="s">
        <v>301</v>
      </c>
      <c r="F59">
        <v>29</v>
      </c>
      <c r="G59">
        <v>146</v>
      </c>
    </row>
    <row r="60" spans="2:7">
      <c r="B60" t="s">
        <v>698</v>
      </c>
      <c r="C60">
        <v>59</v>
      </c>
      <c r="D60" t="s">
        <v>267</v>
      </c>
      <c r="E60" t="s">
        <v>299</v>
      </c>
      <c r="F60">
        <v>27</v>
      </c>
      <c r="G60">
        <v>25</v>
      </c>
    </row>
    <row r="61" spans="2:7">
      <c r="B61" t="s">
        <v>533</v>
      </c>
      <c r="C61">
        <v>60</v>
      </c>
      <c r="D61" t="s">
        <v>268</v>
      </c>
      <c r="E61" t="s">
        <v>295</v>
      </c>
      <c r="F61">
        <v>31</v>
      </c>
      <c r="G61">
        <v>71</v>
      </c>
    </row>
    <row r="62" spans="2:7">
      <c r="B62" t="s">
        <v>683</v>
      </c>
      <c r="C62">
        <v>61</v>
      </c>
      <c r="D62" t="s">
        <v>269</v>
      </c>
      <c r="E62" t="s">
        <v>295</v>
      </c>
      <c r="F62">
        <v>25</v>
      </c>
      <c r="G62">
        <v>270</v>
      </c>
    </row>
    <row r="63" spans="2:7">
      <c r="B63" t="s">
        <v>659</v>
      </c>
      <c r="C63">
        <v>62</v>
      </c>
      <c r="D63" t="s">
        <v>272</v>
      </c>
      <c r="E63" t="s">
        <v>307</v>
      </c>
      <c r="F63">
        <v>35</v>
      </c>
      <c r="G63">
        <v>28</v>
      </c>
    </row>
    <row r="64" spans="2:7">
      <c r="B64" t="s">
        <v>628</v>
      </c>
      <c r="C64">
        <v>63</v>
      </c>
      <c r="D64" t="s">
        <v>272</v>
      </c>
      <c r="E64" t="s">
        <v>304</v>
      </c>
      <c r="F64">
        <v>30</v>
      </c>
      <c r="G64">
        <v>68</v>
      </c>
    </row>
    <row r="65" spans="2:7">
      <c r="B65" t="s">
        <v>559</v>
      </c>
      <c r="C65">
        <v>64</v>
      </c>
      <c r="D65" t="s">
        <v>268</v>
      </c>
      <c r="E65" t="s">
        <v>301</v>
      </c>
      <c r="F65">
        <v>33</v>
      </c>
      <c r="G65">
        <v>261</v>
      </c>
    </row>
    <row r="66" spans="2:7">
      <c r="B66" t="s">
        <v>540</v>
      </c>
      <c r="C66">
        <v>65</v>
      </c>
      <c r="D66" t="s">
        <v>284</v>
      </c>
      <c r="E66" t="s">
        <v>305</v>
      </c>
      <c r="F66">
        <v>24</v>
      </c>
      <c r="G66">
        <v>53</v>
      </c>
    </row>
    <row r="67" spans="2:7">
      <c r="B67" t="s">
        <v>580</v>
      </c>
      <c r="C67">
        <v>66</v>
      </c>
      <c r="D67" t="s">
        <v>263</v>
      </c>
      <c r="E67" t="s">
        <v>302</v>
      </c>
      <c r="F67">
        <v>33</v>
      </c>
      <c r="G67">
        <v>193</v>
      </c>
    </row>
    <row r="68" spans="2:7">
      <c r="B68" t="s">
        <v>483</v>
      </c>
      <c r="C68">
        <v>67</v>
      </c>
      <c r="D68" t="s">
        <v>277</v>
      </c>
      <c r="E68" t="s">
        <v>302</v>
      </c>
      <c r="F68">
        <v>33</v>
      </c>
      <c r="G68">
        <v>47</v>
      </c>
    </row>
    <row r="69" spans="2:7">
      <c r="B69" t="s">
        <v>705</v>
      </c>
      <c r="C69">
        <v>68</v>
      </c>
      <c r="D69" t="s">
        <v>282</v>
      </c>
      <c r="E69" t="s">
        <v>295</v>
      </c>
      <c r="F69">
        <v>29</v>
      </c>
      <c r="G69">
        <v>355</v>
      </c>
    </row>
    <row r="70" spans="2:7">
      <c r="B70" t="s">
        <v>702</v>
      </c>
      <c r="C70">
        <v>69</v>
      </c>
      <c r="D70" t="s">
        <v>265</v>
      </c>
      <c r="E70" t="s">
        <v>301</v>
      </c>
      <c r="F70">
        <v>30</v>
      </c>
      <c r="G70">
        <v>33</v>
      </c>
    </row>
    <row r="71" spans="2:7">
      <c r="B71" t="s">
        <v>689</v>
      </c>
      <c r="C71">
        <v>70</v>
      </c>
      <c r="D71" t="s">
        <v>289</v>
      </c>
      <c r="E71" t="s">
        <v>295</v>
      </c>
      <c r="F71">
        <v>26</v>
      </c>
      <c r="G71">
        <v>70</v>
      </c>
    </row>
    <row r="72" spans="2:7">
      <c r="B72" t="s">
        <v>502</v>
      </c>
      <c r="C72">
        <v>71</v>
      </c>
      <c r="D72" t="s">
        <v>269</v>
      </c>
      <c r="E72" t="s">
        <v>299</v>
      </c>
      <c r="F72">
        <v>30</v>
      </c>
      <c r="G72">
        <v>22</v>
      </c>
    </row>
    <row r="73" spans="2:7">
      <c r="B73" t="s">
        <v>686</v>
      </c>
      <c r="C73">
        <v>72</v>
      </c>
      <c r="D73" t="s">
        <v>280</v>
      </c>
      <c r="E73" t="s">
        <v>306</v>
      </c>
      <c r="F73">
        <v>28</v>
      </c>
      <c r="G73">
        <v>163</v>
      </c>
    </row>
    <row r="74" spans="2:7">
      <c r="B74" t="s">
        <v>551</v>
      </c>
      <c r="C74">
        <v>73</v>
      </c>
      <c r="D74" t="s">
        <v>265</v>
      </c>
      <c r="E74" t="s">
        <v>295</v>
      </c>
      <c r="F74">
        <v>27</v>
      </c>
      <c r="G74">
        <v>76</v>
      </c>
    </row>
    <row r="75" spans="2:7">
      <c r="B75" t="s">
        <v>696</v>
      </c>
      <c r="C75">
        <v>74</v>
      </c>
      <c r="D75" t="s">
        <v>280</v>
      </c>
      <c r="E75" t="s">
        <v>299</v>
      </c>
      <c r="F75">
        <v>25</v>
      </c>
      <c r="G75">
        <v>166</v>
      </c>
    </row>
    <row r="76" spans="2:7">
      <c r="B76" t="s">
        <v>703</v>
      </c>
      <c r="C76">
        <v>75</v>
      </c>
      <c r="D76" t="s">
        <v>279</v>
      </c>
      <c r="E76" t="s">
        <v>299</v>
      </c>
      <c r="F76">
        <v>22</v>
      </c>
      <c r="G76">
        <v>91</v>
      </c>
    </row>
    <row r="77" spans="2:7">
      <c r="B77" t="s">
        <v>706</v>
      </c>
      <c r="C77">
        <v>76</v>
      </c>
      <c r="D77" t="s">
        <v>257</v>
      </c>
      <c r="E77" t="s">
        <v>295</v>
      </c>
      <c r="F77">
        <v>30</v>
      </c>
      <c r="G77">
        <v>95</v>
      </c>
    </row>
    <row r="78" spans="2:7">
      <c r="B78" t="s">
        <v>537</v>
      </c>
      <c r="C78">
        <v>77</v>
      </c>
      <c r="D78" t="s">
        <v>264</v>
      </c>
      <c r="E78" t="s">
        <v>295</v>
      </c>
      <c r="F78">
        <v>28</v>
      </c>
      <c r="G78">
        <v>63</v>
      </c>
    </row>
    <row r="79" spans="2:7">
      <c r="B79" t="s">
        <v>669</v>
      </c>
      <c r="C79">
        <v>78</v>
      </c>
      <c r="D79" t="s">
        <v>282</v>
      </c>
      <c r="E79" t="s">
        <v>298</v>
      </c>
      <c r="F79">
        <v>26</v>
      </c>
      <c r="G79">
        <v>40</v>
      </c>
    </row>
    <row r="80" spans="2:7">
      <c r="B80" t="s">
        <v>482</v>
      </c>
      <c r="C80">
        <v>79</v>
      </c>
      <c r="D80" t="s">
        <v>264</v>
      </c>
      <c r="E80" t="s">
        <v>305</v>
      </c>
      <c r="F80">
        <v>42</v>
      </c>
      <c r="G80">
        <v>59</v>
      </c>
    </row>
    <row r="81" spans="2:7">
      <c r="B81" t="s">
        <v>530</v>
      </c>
      <c r="C81">
        <v>80</v>
      </c>
      <c r="D81" t="s">
        <v>261</v>
      </c>
      <c r="E81" t="s">
        <v>299</v>
      </c>
      <c r="F81">
        <v>27</v>
      </c>
      <c r="G81">
        <v>52</v>
      </c>
    </row>
    <row r="82" spans="2:7">
      <c r="B82" t="s">
        <v>497</v>
      </c>
      <c r="C82">
        <v>81</v>
      </c>
      <c r="D82" t="s">
        <v>269</v>
      </c>
      <c r="E82" t="s">
        <v>295</v>
      </c>
      <c r="F82">
        <v>27</v>
      </c>
      <c r="G82">
        <v>45</v>
      </c>
    </row>
    <row r="83" spans="2:7">
      <c r="B83" t="s">
        <v>513</v>
      </c>
      <c r="C83">
        <v>82</v>
      </c>
      <c r="D83" t="s">
        <v>267</v>
      </c>
      <c r="E83" t="s">
        <v>299</v>
      </c>
      <c r="F83">
        <v>25</v>
      </c>
      <c r="G83">
        <v>92</v>
      </c>
    </row>
    <row r="84" spans="2:7">
      <c r="B84" t="s">
        <v>560</v>
      </c>
      <c r="C84">
        <v>83</v>
      </c>
      <c r="D84" t="s">
        <v>284</v>
      </c>
      <c r="E84" t="s">
        <v>295</v>
      </c>
      <c r="F84">
        <v>32</v>
      </c>
      <c r="G84">
        <v>175</v>
      </c>
    </row>
    <row r="85" spans="2:7">
      <c r="B85" t="s">
        <v>490</v>
      </c>
      <c r="C85">
        <v>84</v>
      </c>
      <c r="D85" t="s">
        <v>296</v>
      </c>
      <c r="E85" t="s">
        <v>298</v>
      </c>
      <c r="F85">
        <v>33</v>
      </c>
      <c r="G85">
        <v>58</v>
      </c>
    </row>
    <row r="86" spans="2:7">
      <c r="B86" t="s">
        <v>563</v>
      </c>
      <c r="C86">
        <v>85</v>
      </c>
      <c r="D86" t="s">
        <v>288</v>
      </c>
      <c r="E86" t="s">
        <v>295</v>
      </c>
      <c r="F86">
        <v>24</v>
      </c>
      <c r="G86">
        <v>87</v>
      </c>
    </row>
    <row r="87" spans="2:7">
      <c r="B87" t="s">
        <v>380</v>
      </c>
      <c r="C87">
        <v>86</v>
      </c>
      <c r="D87" t="s">
        <v>279</v>
      </c>
      <c r="E87" t="s">
        <v>305</v>
      </c>
      <c r="F87">
        <v>30</v>
      </c>
      <c r="G87">
        <v>145</v>
      </c>
    </row>
    <row r="88" spans="2:7">
      <c r="B88" t="s">
        <v>440</v>
      </c>
      <c r="C88">
        <v>87</v>
      </c>
      <c r="D88" t="s">
        <v>296</v>
      </c>
      <c r="E88" t="s">
        <v>308</v>
      </c>
      <c r="F88">
        <v>36</v>
      </c>
      <c r="G88">
        <v>37</v>
      </c>
    </row>
    <row r="89" spans="2:7">
      <c r="B89" t="s">
        <v>413</v>
      </c>
      <c r="C89">
        <v>88</v>
      </c>
      <c r="D89" t="s">
        <v>278</v>
      </c>
      <c r="E89" t="s">
        <v>308</v>
      </c>
      <c r="F89">
        <v>25</v>
      </c>
      <c r="G89">
        <v>86</v>
      </c>
    </row>
    <row r="90" spans="2:7">
      <c r="B90" t="s">
        <v>544</v>
      </c>
      <c r="C90">
        <v>89</v>
      </c>
      <c r="D90" t="s">
        <v>263</v>
      </c>
      <c r="E90" t="s">
        <v>299</v>
      </c>
      <c r="F90">
        <v>31</v>
      </c>
      <c r="G90">
        <v>44</v>
      </c>
    </row>
    <row r="91" spans="2:7">
      <c r="B91" t="s">
        <v>655</v>
      </c>
      <c r="C91">
        <v>90</v>
      </c>
      <c r="D91" t="s">
        <v>279</v>
      </c>
      <c r="E91" t="s">
        <v>302</v>
      </c>
      <c r="F91">
        <v>25</v>
      </c>
      <c r="G91">
        <v>98</v>
      </c>
    </row>
    <row r="92" spans="2:7">
      <c r="B92" t="s">
        <v>525</v>
      </c>
      <c r="C92">
        <v>91</v>
      </c>
      <c r="D92" t="s">
        <v>257</v>
      </c>
      <c r="E92" t="s">
        <v>305</v>
      </c>
      <c r="F92">
        <v>29</v>
      </c>
      <c r="G92">
        <v>54</v>
      </c>
    </row>
    <row r="93" spans="2:7">
      <c r="B93" t="s">
        <v>392</v>
      </c>
      <c r="C93">
        <v>92</v>
      </c>
      <c r="D93" t="s">
        <v>284</v>
      </c>
      <c r="E93" t="s">
        <v>299</v>
      </c>
      <c r="F93">
        <v>25</v>
      </c>
      <c r="G93">
        <v>160</v>
      </c>
    </row>
    <row r="94" spans="2:7">
      <c r="B94" t="s">
        <v>518</v>
      </c>
      <c r="C94">
        <v>93</v>
      </c>
      <c r="D94" t="s">
        <v>275</v>
      </c>
      <c r="E94" t="s">
        <v>295</v>
      </c>
      <c r="F94">
        <v>38</v>
      </c>
      <c r="G94">
        <v>72</v>
      </c>
    </row>
    <row r="95" spans="2:7">
      <c r="B95" t="s">
        <v>571</v>
      </c>
      <c r="C95">
        <v>94</v>
      </c>
      <c r="D95" t="s">
        <v>264</v>
      </c>
      <c r="E95" t="s">
        <v>295</v>
      </c>
      <c r="F95">
        <v>31</v>
      </c>
      <c r="G95">
        <v>128</v>
      </c>
    </row>
    <row r="96" spans="2:7">
      <c r="B96" t="s">
        <v>492</v>
      </c>
      <c r="C96">
        <v>95</v>
      </c>
      <c r="D96" t="s">
        <v>275</v>
      </c>
      <c r="E96" t="s">
        <v>299</v>
      </c>
      <c r="F96">
        <v>23</v>
      </c>
      <c r="G96">
        <v>136</v>
      </c>
    </row>
    <row r="97" spans="2:7">
      <c r="B97" t="s">
        <v>495</v>
      </c>
      <c r="C97">
        <v>96</v>
      </c>
      <c r="D97" t="s">
        <v>276</v>
      </c>
      <c r="E97" t="s">
        <v>309</v>
      </c>
      <c r="F97">
        <v>28</v>
      </c>
      <c r="G97">
        <v>83</v>
      </c>
    </row>
    <row r="98" spans="2:7">
      <c r="B98" t="s">
        <v>493</v>
      </c>
      <c r="C98">
        <v>97</v>
      </c>
      <c r="D98" t="s">
        <v>280</v>
      </c>
      <c r="E98" t="s">
        <v>297</v>
      </c>
      <c r="F98">
        <v>22</v>
      </c>
      <c r="G98">
        <v>111</v>
      </c>
    </row>
    <row r="99" spans="2:7">
      <c r="B99" t="s">
        <v>520</v>
      </c>
      <c r="C99">
        <v>98</v>
      </c>
      <c r="D99" t="s">
        <v>275</v>
      </c>
      <c r="E99" t="s">
        <v>301</v>
      </c>
      <c r="F99">
        <v>24</v>
      </c>
      <c r="G99">
        <v>383</v>
      </c>
    </row>
    <row r="100" spans="2:7">
      <c r="B100" t="s">
        <v>665</v>
      </c>
      <c r="C100">
        <v>99</v>
      </c>
      <c r="D100" t="s">
        <v>289</v>
      </c>
      <c r="E100" t="s">
        <v>295</v>
      </c>
      <c r="F100">
        <v>28</v>
      </c>
      <c r="G100">
        <v>93</v>
      </c>
    </row>
    <row r="101" spans="2:7">
      <c r="B101" t="s">
        <v>569</v>
      </c>
      <c r="C101">
        <v>100</v>
      </c>
      <c r="D101" t="s">
        <v>260</v>
      </c>
      <c r="E101" t="s">
        <v>305</v>
      </c>
      <c r="F101">
        <v>34</v>
      </c>
      <c r="G101">
        <v>62</v>
      </c>
    </row>
    <row r="102" spans="2:7">
      <c r="B102" t="s">
        <v>498</v>
      </c>
      <c r="C102">
        <v>101</v>
      </c>
      <c r="D102" t="s">
        <v>287</v>
      </c>
      <c r="E102" t="s">
        <v>306</v>
      </c>
      <c r="F102">
        <v>28</v>
      </c>
      <c r="G102">
        <v>490</v>
      </c>
    </row>
    <row r="103" spans="2:7">
      <c r="B103" t="s">
        <v>562</v>
      </c>
      <c r="C103">
        <v>102</v>
      </c>
      <c r="D103" t="s">
        <v>265</v>
      </c>
      <c r="E103" t="s">
        <v>299</v>
      </c>
      <c r="F103">
        <v>26</v>
      </c>
      <c r="G103">
        <v>102</v>
      </c>
    </row>
    <row r="104" spans="2:7">
      <c r="B104" t="s">
        <v>481</v>
      </c>
      <c r="C104">
        <v>103</v>
      </c>
      <c r="D104" t="s">
        <v>288</v>
      </c>
      <c r="E104" t="s">
        <v>299</v>
      </c>
      <c r="F104">
        <v>24</v>
      </c>
      <c r="G104">
        <v>130</v>
      </c>
    </row>
    <row r="105" spans="2:7">
      <c r="B105" t="s">
        <v>679</v>
      </c>
      <c r="C105">
        <v>104</v>
      </c>
      <c r="D105" t="s">
        <v>269</v>
      </c>
      <c r="E105" t="s">
        <v>309</v>
      </c>
      <c r="F105">
        <v>30</v>
      </c>
      <c r="G105">
        <v>46</v>
      </c>
    </row>
    <row r="106" spans="2:7">
      <c r="B106" t="s">
        <v>480</v>
      </c>
      <c r="C106">
        <v>105</v>
      </c>
      <c r="D106" t="s">
        <v>268</v>
      </c>
      <c r="E106" t="s">
        <v>305</v>
      </c>
      <c r="F106">
        <v>31</v>
      </c>
      <c r="G106">
        <v>82</v>
      </c>
    </row>
    <row r="107" spans="2:7">
      <c r="B107" t="s">
        <v>379</v>
      </c>
      <c r="C107">
        <v>106</v>
      </c>
      <c r="D107" t="s">
        <v>280</v>
      </c>
      <c r="E107" t="s">
        <v>295</v>
      </c>
      <c r="F107">
        <v>22</v>
      </c>
      <c r="G107">
        <v>386</v>
      </c>
    </row>
    <row r="108" spans="2:7">
      <c r="B108" t="s">
        <v>670</v>
      </c>
      <c r="C108">
        <v>107</v>
      </c>
      <c r="D108" t="s">
        <v>284</v>
      </c>
      <c r="E108" t="s">
        <v>310</v>
      </c>
      <c r="F108">
        <v>30</v>
      </c>
      <c r="G108">
        <v>42</v>
      </c>
    </row>
    <row r="109" spans="2:7">
      <c r="B109" t="s">
        <v>695</v>
      </c>
      <c r="C109">
        <v>108</v>
      </c>
      <c r="D109" t="s">
        <v>296</v>
      </c>
      <c r="E109" t="s">
        <v>299</v>
      </c>
      <c r="F109">
        <v>31</v>
      </c>
      <c r="G109">
        <v>49</v>
      </c>
    </row>
    <row r="110" spans="2:7">
      <c r="B110" t="s">
        <v>510</v>
      </c>
      <c r="C110">
        <v>109</v>
      </c>
      <c r="D110" t="s">
        <v>267</v>
      </c>
      <c r="E110" t="s">
        <v>306</v>
      </c>
      <c r="F110">
        <v>28</v>
      </c>
      <c r="G110">
        <v>137</v>
      </c>
    </row>
    <row r="111" spans="2:7">
      <c r="B111" t="s">
        <v>515</v>
      </c>
      <c r="C111">
        <v>110</v>
      </c>
      <c r="D111" t="s">
        <v>261</v>
      </c>
      <c r="E111" t="s">
        <v>297</v>
      </c>
      <c r="F111">
        <v>28</v>
      </c>
      <c r="G111">
        <v>172</v>
      </c>
    </row>
    <row r="112" spans="2:7">
      <c r="B112" t="s">
        <v>455</v>
      </c>
      <c r="C112">
        <v>111</v>
      </c>
      <c r="D112" t="s">
        <v>269</v>
      </c>
      <c r="E112" t="s">
        <v>299</v>
      </c>
      <c r="F112">
        <v>24</v>
      </c>
      <c r="G112">
        <v>104</v>
      </c>
    </row>
    <row r="113" spans="2:7">
      <c r="B113" t="s">
        <v>675</v>
      </c>
      <c r="C113">
        <v>112</v>
      </c>
      <c r="D113" t="s">
        <v>279</v>
      </c>
      <c r="E113" t="s">
        <v>306</v>
      </c>
      <c r="F113">
        <v>25</v>
      </c>
      <c r="G113">
        <v>629</v>
      </c>
    </row>
    <row r="114" spans="2:7">
      <c r="B114" t="s">
        <v>323</v>
      </c>
      <c r="C114">
        <v>113</v>
      </c>
      <c r="D114" t="s">
        <v>268</v>
      </c>
      <c r="E114" t="s">
        <v>297</v>
      </c>
      <c r="F114">
        <v>32</v>
      </c>
      <c r="G114">
        <v>80</v>
      </c>
    </row>
    <row r="115" spans="2:7">
      <c r="B115" t="s">
        <v>567</v>
      </c>
      <c r="C115">
        <v>114</v>
      </c>
      <c r="D115" t="s">
        <v>296</v>
      </c>
      <c r="E115" t="s">
        <v>305</v>
      </c>
      <c r="F115">
        <v>34</v>
      </c>
      <c r="G115">
        <v>85</v>
      </c>
    </row>
    <row r="116" spans="2:7">
      <c r="B116" t="s">
        <v>618</v>
      </c>
      <c r="C116">
        <v>115</v>
      </c>
      <c r="D116" t="s">
        <v>284</v>
      </c>
      <c r="E116" t="s">
        <v>299</v>
      </c>
      <c r="F116">
        <v>23</v>
      </c>
      <c r="G116">
        <v>548</v>
      </c>
    </row>
    <row r="117" spans="2:7">
      <c r="B117" t="s">
        <v>685</v>
      </c>
      <c r="C117">
        <v>116</v>
      </c>
      <c r="D117" t="s">
        <v>259</v>
      </c>
      <c r="E117" t="s">
        <v>310</v>
      </c>
      <c r="F117">
        <v>36</v>
      </c>
      <c r="G117">
        <v>36</v>
      </c>
    </row>
    <row r="118" spans="2:7">
      <c r="B118" t="s">
        <v>541</v>
      </c>
      <c r="C118">
        <v>117</v>
      </c>
      <c r="D118" t="s">
        <v>257</v>
      </c>
      <c r="E118" t="s">
        <v>299</v>
      </c>
      <c r="F118">
        <v>30</v>
      </c>
      <c r="G118">
        <v>108</v>
      </c>
    </row>
    <row r="119" spans="2:7">
      <c r="B119" t="s">
        <v>528</v>
      </c>
      <c r="C119">
        <v>118</v>
      </c>
      <c r="D119" t="s">
        <v>273</v>
      </c>
      <c r="E119" t="s">
        <v>301</v>
      </c>
      <c r="F119">
        <v>26</v>
      </c>
      <c r="G119">
        <v>134</v>
      </c>
    </row>
    <row r="120" spans="2:7">
      <c r="B120" t="s">
        <v>527</v>
      </c>
      <c r="C120">
        <v>119</v>
      </c>
      <c r="D120" t="s">
        <v>289</v>
      </c>
      <c r="E120" t="s">
        <v>306</v>
      </c>
      <c r="F120">
        <v>25</v>
      </c>
      <c r="G120">
        <v>169</v>
      </c>
    </row>
    <row r="121" spans="2:7">
      <c r="B121" t="s">
        <v>477</v>
      </c>
      <c r="C121">
        <v>120</v>
      </c>
      <c r="D121" t="s">
        <v>280</v>
      </c>
      <c r="E121" t="s">
        <v>299</v>
      </c>
      <c r="F121">
        <v>25</v>
      </c>
      <c r="G121">
        <v>209</v>
      </c>
    </row>
    <row r="122" spans="2:7">
      <c r="B122" t="s">
        <v>534</v>
      </c>
      <c r="C122">
        <v>121</v>
      </c>
      <c r="D122" t="s">
        <v>289</v>
      </c>
      <c r="E122" t="s">
        <v>307</v>
      </c>
      <c r="F122">
        <v>28</v>
      </c>
      <c r="G122">
        <v>122</v>
      </c>
    </row>
    <row r="123" spans="2:7">
      <c r="B123" t="s">
        <v>512</v>
      </c>
      <c r="C123">
        <v>122</v>
      </c>
      <c r="D123" t="s">
        <v>289</v>
      </c>
      <c r="E123" t="s">
        <v>298</v>
      </c>
      <c r="F123">
        <v>29</v>
      </c>
      <c r="G123">
        <v>113</v>
      </c>
    </row>
    <row r="124" spans="2:7">
      <c r="B124" t="s">
        <v>556</v>
      </c>
      <c r="C124">
        <v>123</v>
      </c>
      <c r="D124" t="s">
        <v>273</v>
      </c>
      <c r="E124" t="s">
        <v>305</v>
      </c>
      <c r="F124">
        <v>30</v>
      </c>
      <c r="G124">
        <v>73</v>
      </c>
    </row>
    <row r="125" spans="2:7">
      <c r="B125" t="s">
        <v>514</v>
      </c>
      <c r="C125">
        <v>124</v>
      </c>
      <c r="D125" t="s">
        <v>303</v>
      </c>
      <c r="E125" t="s">
        <v>299</v>
      </c>
      <c r="F125">
        <v>28</v>
      </c>
      <c r="G125">
        <v>181</v>
      </c>
    </row>
    <row r="126" spans="2:7">
      <c r="B126" t="s">
        <v>557</v>
      </c>
      <c r="C126">
        <v>125</v>
      </c>
      <c r="D126" t="s">
        <v>276</v>
      </c>
      <c r="E126" t="s">
        <v>298</v>
      </c>
      <c r="F126">
        <v>28</v>
      </c>
      <c r="G126">
        <v>77</v>
      </c>
    </row>
    <row r="127" spans="2:7">
      <c r="B127" t="s">
        <v>546</v>
      </c>
      <c r="C127">
        <v>126</v>
      </c>
      <c r="D127" t="s">
        <v>264</v>
      </c>
      <c r="E127" t="s">
        <v>298</v>
      </c>
      <c r="F127">
        <v>37</v>
      </c>
      <c r="G127">
        <v>96</v>
      </c>
    </row>
    <row r="128" spans="2:7">
      <c r="B128" t="s">
        <v>523</v>
      </c>
      <c r="C128">
        <v>127</v>
      </c>
      <c r="D128" t="s">
        <v>272</v>
      </c>
      <c r="E128" t="s">
        <v>305</v>
      </c>
      <c r="F128">
        <v>23</v>
      </c>
      <c r="G128">
        <v>152</v>
      </c>
    </row>
    <row r="129" spans="2:7">
      <c r="B129" t="s">
        <v>494</v>
      </c>
      <c r="C129">
        <v>128</v>
      </c>
      <c r="D129" t="s">
        <v>276</v>
      </c>
      <c r="E129" t="s">
        <v>297</v>
      </c>
      <c r="F129">
        <v>26</v>
      </c>
      <c r="G129">
        <v>103</v>
      </c>
    </row>
    <row r="130" spans="2:7">
      <c r="B130" t="s">
        <v>484</v>
      </c>
      <c r="C130">
        <v>129</v>
      </c>
      <c r="D130" t="s">
        <v>280</v>
      </c>
      <c r="E130" t="s">
        <v>299</v>
      </c>
      <c r="F130">
        <v>36</v>
      </c>
      <c r="G130">
        <v>75</v>
      </c>
    </row>
    <row r="131" spans="2:7">
      <c r="B131" t="s">
        <v>390</v>
      </c>
      <c r="C131">
        <v>130</v>
      </c>
      <c r="D131" t="s">
        <v>290</v>
      </c>
      <c r="E131" t="s">
        <v>299</v>
      </c>
      <c r="F131">
        <v>26</v>
      </c>
      <c r="G131">
        <v>127</v>
      </c>
    </row>
    <row r="132" spans="2:7">
      <c r="B132" t="s">
        <v>535</v>
      </c>
      <c r="C132">
        <v>131</v>
      </c>
      <c r="D132" t="s">
        <v>269</v>
      </c>
      <c r="E132" t="s">
        <v>295</v>
      </c>
      <c r="F132">
        <v>27</v>
      </c>
      <c r="G132">
        <v>97</v>
      </c>
    </row>
    <row r="133" spans="2:7">
      <c r="B133" t="s">
        <v>550</v>
      </c>
      <c r="C133">
        <v>132</v>
      </c>
      <c r="D133" t="s">
        <v>296</v>
      </c>
      <c r="E133" t="s">
        <v>310</v>
      </c>
      <c r="F133">
        <v>33</v>
      </c>
      <c r="G133">
        <v>94</v>
      </c>
    </row>
    <row r="134" spans="2:7">
      <c r="B134" t="s">
        <v>398</v>
      </c>
      <c r="C134">
        <v>133</v>
      </c>
      <c r="D134" t="s">
        <v>276</v>
      </c>
      <c r="E134" t="s">
        <v>299</v>
      </c>
      <c r="F134">
        <v>29</v>
      </c>
      <c r="G134">
        <v>120</v>
      </c>
    </row>
    <row r="135" spans="2:7">
      <c r="B135" t="s">
        <v>479</v>
      </c>
      <c r="C135">
        <v>134</v>
      </c>
      <c r="D135" t="s">
        <v>264</v>
      </c>
      <c r="E135" t="s">
        <v>308</v>
      </c>
      <c r="F135">
        <v>22</v>
      </c>
      <c r="G135">
        <v>790</v>
      </c>
    </row>
    <row r="136" spans="2:7">
      <c r="B136" t="s">
        <v>324</v>
      </c>
      <c r="C136">
        <v>135</v>
      </c>
      <c r="D136" t="s">
        <v>267</v>
      </c>
      <c r="E136" t="s">
        <v>295</v>
      </c>
      <c r="F136">
        <v>28</v>
      </c>
      <c r="G136">
        <v>105</v>
      </c>
    </row>
    <row r="137" spans="2:7">
      <c r="B137" t="s">
        <v>549</v>
      </c>
      <c r="C137">
        <v>136</v>
      </c>
      <c r="D137" t="s">
        <v>260</v>
      </c>
      <c r="E137" t="s">
        <v>298</v>
      </c>
      <c r="F137">
        <v>29</v>
      </c>
      <c r="G137">
        <v>99</v>
      </c>
    </row>
    <row r="138" spans="2:7">
      <c r="B138" t="s">
        <v>504</v>
      </c>
      <c r="C138">
        <v>137</v>
      </c>
      <c r="D138" t="s">
        <v>277</v>
      </c>
      <c r="E138" t="s">
        <v>299</v>
      </c>
      <c r="F138">
        <v>28</v>
      </c>
      <c r="G138">
        <v>133</v>
      </c>
    </row>
    <row r="139" spans="2:7">
      <c r="B139" t="s">
        <v>577</v>
      </c>
      <c r="C139">
        <v>138</v>
      </c>
      <c r="D139" t="s">
        <v>284</v>
      </c>
      <c r="E139" t="s">
        <v>301</v>
      </c>
      <c r="F139">
        <v>24</v>
      </c>
      <c r="G139">
        <v>156</v>
      </c>
    </row>
    <row r="140" spans="2:7">
      <c r="B140" t="s">
        <v>325</v>
      </c>
      <c r="C140">
        <v>139</v>
      </c>
      <c r="D140" t="s">
        <v>276</v>
      </c>
      <c r="E140" t="s">
        <v>295</v>
      </c>
      <c r="F140">
        <v>25</v>
      </c>
      <c r="G140">
        <v>131</v>
      </c>
    </row>
    <row r="141" spans="2:7">
      <c r="B141" t="s">
        <v>396</v>
      </c>
      <c r="C141">
        <v>140</v>
      </c>
      <c r="D141" t="s">
        <v>260</v>
      </c>
      <c r="E141" t="s">
        <v>295</v>
      </c>
      <c r="F141">
        <v>25</v>
      </c>
      <c r="G141">
        <v>161</v>
      </c>
    </row>
    <row r="142" spans="2:7">
      <c r="B142" t="s">
        <v>519</v>
      </c>
      <c r="C142">
        <v>141</v>
      </c>
      <c r="D142" t="s">
        <v>267</v>
      </c>
      <c r="E142" t="s">
        <v>305</v>
      </c>
      <c r="F142">
        <v>35</v>
      </c>
      <c r="G142">
        <v>60</v>
      </c>
    </row>
    <row r="143" spans="2:7">
      <c r="B143" t="s">
        <v>461</v>
      </c>
      <c r="C143">
        <v>142</v>
      </c>
      <c r="D143" t="s">
        <v>296</v>
      </c>
      <c r="E143" t="s">
        <v>295</v>
      </c>
      <c r="F143">
        <v>34</v>
      </c>
      <c r="G143">
        <v>106</v>
      </c>
    </row>
    <row r="144" spans="2:7">
      <c r="B144" t="s">
        <v>506</v>
      </c>
      <c r="C144">
        <v>143</v>
      </c>
      <c r="D144" t="s">
        <v>267</v>
      </c>
      <c r="E144" t="s">
        <v>297</v>
      </c>
      <c r="F144">
        <v>24</v>
      </c>
      <c r="G144">
        <v>547</v>
      </c>
    </row>
    <row r="145" spans="2:7">
      <c r="B145" t="s">
        <v>700</v>
      </c>
      <c r="C145">
        <v>144</v>
      </c>
      <c r="D145" t="s">
        <v>259</v>
      </c>
      <c r="E145" t="s">
        <v>299</v>
      </c>
      <c r="F145">
        <v>36</v>
      </c>
      <c r="G145">
        <v>171</v>
      </c>
    </row>
    <row r="146" spans="2:7">
      <c r="B146" t="s">
        <v>478</v>
      </c>
      <c r="C146">
        <v>145</v>
      </c>
      <c r="D146" t="s">
        <v>274</v>
      </c>
      <c r="E146" t="s">
        <v>298</v>
      </c>
      <c r="F146">
        <v>30</v>
      </c>
      <c r="G146">
        <v>151</v>
      </c>
    </row>
    <row r="147" spans="2:7">
      <c r="B147" t="s">
        <v>433</v>
      </c>
      <c r="C147">
        <v>146</v>
      </c>
      <c r="D147" t="s">
        <v>260</v>
      </c>
      <c r="E147" t="s">
        <v>299</v>
      </c>
      <c r="F147">
        <v>27</v>
      </c>
      <c r="G147">
        <v>243</v>
      </c>
    </row>
    <row r="148" spans="2:7">
      <c r="B148" t="s">
        <v>507</v>
      </c>
      <c r="C148">
        <v>147</v>
      </c>
      <c r="D148" t="s">
        <v>276</v>
      </c>
      <c r="E148" t="s">
        <v>295</v>
      </c>
      <c r="F148">
        <v>36</v>
      </c>
      <c r="G148">
        <v>117</v>
      </c>
    </row>
    <row r="149" spans="2:7">
      <c r="B149" t="s">
        <v>579</v>
      </c>
      <c r="C149">
        <v>148</v>
      </c>
      <c r="D149" t="s">
        <v>276</v>
      </c>
      <c r="E149" t="s">
        <v>305</v>
      </c>
      <c r="F149">
        <v>24</v>
      </c>
      <c r="G149">
        <v>123</v>
      </c>
    </row>
    <row r="150" spans="2:7">
      <c r="B150" t="s">
        <v>489</v>
      </c>
      <c r="C150">
        <v>149</v>
      </c>
      <c r="D150" t="s">
        <v>259</v>
      </c>
      <c r="E150" t="s">
        <v>299</v>
      </c>
      <c r="F150">
        <v>30</v>
      </c>
      <c r="G150" t="s">
        <v>311</v>
      </c>
    </row>
    <row r="151" spans="2:7">
      <c r="B151" t="s">
        <v>565</v>
      </c>
      <c r="C151">
        <v>150</v>
      </c>
      <c r="D151" t="s">
        <v>296</v>
      </c>
      <c r="E151" t="s">
        <v>295</v>
      </c>
      <c r="F151">
        <v>32</v>
      </c>
      <c r="G151">
        <v>55</v>
      </c>
    </row>
    <row r="152" spans="2:7">
      <c r="B152" t="s">
        <v>658</v>
      </c>
      <c r="C152">
        <v>151</v>
      </c>
      <c r="D152" t="s">
        <v>261</v>
      </c>
      <c r="E152" t="s">
        <v>302</v>
      </c>
      <c r="F152">
        <v>22</v>
      </c>
      <c r="G152">
        <v>419</v>
      </c>
    </row>
    <row r="153" spans="2:7">
      <c r="B153" t="s">
        <v>423</v>
      </c>
      <c r="C153">
        <v>152</v>
      </c>
      <c r="D153" t="s">
        <v>274</v>
      </c>
      <c r="E153" t="s">
        <v>299</v>
      </c>
      <c r="F153">
        <v>26</v>
      </c>
      <c r="G153">
        <v>364</v>
      </c>
    </row>
    <row r="154" spans="2:7">
      <c r="B154" t="s">
        <v>491</v>
      </c>
      <c r="C154">
        <v>153</v>
      </c>
      <c r="D154" t="s">
        <v>296</v>
      </c>
      <c r="E154" t="s">
        <v>295</v>
      </c>
      <c r="F154">
        <v>34</v>
      </c>
      <c r="G154">
        <v>69</v>
      </c>
    </row>
    <row r="155" spans="2:7">
      <c r="B155" t="s">
        <v>568</v>
      </c>
      <c r="C155">
        <v>154</v>
      </c>
      <c r="D155" t="s">
        <v>260</v>
      </c>
      <c r="E155" t="s">
        <v>306</v>
      </c>
      <c r="F155">
        <v>25</v>
      </c>
      <c r="G155">
        <v>109</v>
      </c>
    </row>
    <row r="156" spans="2:7">
      <c r="B156" t="s">
        <v>697</v>
      </c>
      <c r="C156">
        <v>155</v>
      </c>
      <c r="D156" t="s">
        <v>303</v>
      </c>
      <c r="E156" t="s">
        <v>295</v>
      </c>
      <c r="F156">
        <v>24</v>
      </c>
      <c r="G156">
        <v>228</v>
      </c>
    </row>
    <row r="157" spans="2:7">
      <c r="B157" t="s">
        <v>403</v>
      </c>
      <c r="C157">
        <v>156</v>
      </c>
      <c r="D157" t="s">
        <v>282</v>
      </c>
      <c r="E157" t="s">
        <v>299</v>
      </c>
      <c r="F157">
        <v>28</v>
      </c>
      <c r="G157">
        <v>374</v>
      </c>
    </row>
    <row r="158" spans="2:7">
      <c r="B158" t="s">
        <v>572</v>
      </c>
      <c r="C158">
        <v>157</v>
      </c>
      <c r="D158" t="s">
        <v>291</v>
      </c>
      <c r="E158" t="s">
        <v>310</v>
      </c>
      <c r="F158">
        <v>35</v>
      </c>
      <c r="G158">
        <v>112</v>
      </c>
    </row>
    <row r="159" spans="2:7">
      <c r="B159" t="s">
        <v>545</v>
      </c>
      <c r="C159">
        <v>158</v>
      </c>
      <c r="D159" t="s">
        <v>277</v>
      </c>
      <c r="E159" t="s">
        <v>305</v>
      </c>
      <c r="F159">
        <v>29</v>
      </c>
      <c r="G159">
        <v>173</v>
      </c>
    </row>
    <row r="160" spans="2:7">
      <c r="B160" t="s">
        <v>564</v>
      </c>
      <c r="C160">
        <v>159</v>
      </c>
      <c r="D160" t="s">
        <v>278</v>
      </c>
      <c r="E160" t="s">
        <v>305</v>
      </c>
      <c r="F160">
        <v>27</v>
      </c>
      <c r="G160">
        <v>199</v>
      </c>
    </row>
    <row r="161" spans="2:7">
      <c r="B161" t="s">
        <v>421</v>
      </c>
      <c r="C161">
        <v>160</v>
      </c>
      <c r="D161" t="s">
        <v>271</v>
      </c>
      <c r="E161" t="s">
        <v>295</v>
      </c>
      <c r="F161">
        <v>30</v>
      </c>
      <c r="G161">
        <v>114</v>
      </c>
    </row>
    <row r="162" spans="2:7">
      <c r="B162" t="s">
        <v>501</v>
      </c>
      <c r="C162">
        <v>161</v>
      </c>
      <c r="D162" t="s">
        <v>282</v>
      </c>
      <c r="E162" t="s">
        <v>301</v>
      </c>
      <c r="F162">
        <v>24</v>
      </c>
      <c r="G162">
        <v>565</v>
      </c>
    </row>
    <row r="163" spans="2:7">
      <c r="B163" t="s">
        <v>372</v>
      </c>
      <c r="C163">
        <v>162</v>
      </c>
      <c r="D163" t="s">
        <v>291</v>
      </c>
      <c r="E163" t="s">
        <v>299</v>
      </c>
      <c r="F163">
        <v>33</v>
      </c>
      <c r="G163">
        <v>184</v>
      </c>
    </row>
    <row r="164" spans="2:7">
      <c r="B164" t="s">
        <v>561</v>
      </c>
      <c r="C164">
        <v>163</v>
      </c>
      <c r="D164" t="s">
        <v>261</v>
      </c>
      <c r="E164" t="s">
        <v>298</v>
      </c>
      <c r="F164">
        <v>29</v>
      </c>
      <c r="G164">
        <v>183</v>
      </c>
    </row>
    <row r="165" spans="2:7">
      <c r="B165" t="s">
        <v>326</v>
      </c>
      <c r="C165">
        <v>164</v>
      </c>
      <c r="D165" t="s">
        <v>296</v>
      </c>
      <c r="E165" t="s">
        <v>308</v>
      </c>
      <c r="F165">
        <v>38</v>
      </c>
      <c r="G165">
        <v>101</v>
      </c>
    </row>
    <row r="166" spans="2:7">
      <c r="B166" t="s">
        <v>404</v>
      </c>
      <c r="C166">
        <v>165</v>
      </c>
      <c r="D166" t="s">
        <v>266</v>
      </c>
      <c r="E166" t="s">
        <v>299</v>
      </c>
      <c r="F166">
        <v>24</v>
      </c>
      <c r="G166">
        <v>215</v>
      </c>
    </row>
    <row r="167" spans="2:7">
      <c r="B167" t="s">
        <v>521</v>
      </c>
      <c r="C167">
        <v>166</v>
      </c>
      <c r="D167" t="s">
        <v>279</v>
      </c>
      <c r="E167" t="s">
        <v>295</v>
      </c>
      <c r="F167">
        <v>27</v>
      </c>
      <c r="G167">
        <v>23</v>
      </c>
    </row>
    <row r="168" spans="2:7">
      <c r="B168" t="s">
        <v>539</v>
      </c>
      <c r="C168">
        <v>167</v>
      </c>
      <c r="D168" t="s">
        <v>296</v>
      </c>
      <c r="E168" t="s">
        <v>305</v>
      </c>
      <c r="F168">
        <v>31</v>
      </c>
      <c r="G168">
        <v>118</v>
      </c>
    </row>
    <row r="169" spans="2:7">
      <c r="B169" t="s">
        <v>547</v>
      </c>
      <c r="C169">
        <v>168</v>
      </c>
      <c r="D169" t="s">
        <v>280</v>
      </c>
      <c r="E169" t="s">
        <v>300</v>
      </c>
      <c r="F169">
        <v>28</v>
      </c>
      <c r="G169">
        <v>254</v>
      </c>
    </row>
    <row r="170" spans="2:7">
      <c r="B170" t="s">
        <v>538</v>
      </c>
      <c r="C170">
        <v>169</v>
      </c>
      <c r="D170" t="s">
        <v>290</v>
      </c>
      <c r="E170" t="s">
        <v>301</v>
      </c>
      <c r="F170">
        <v>25</v>
      </c>
      <c r="G170">
        <v>179</v>
      </c>
    </row>
    <row r="171" spans="2:7">
      <c r="B171" t="s">
        <v>405</v>
      </c>
      <c r="C171">
        <v>170</v>
      </c>
      <c r="D171" t="s">
        <v>279</v>
      </c>
      <c r="E171" t="s">
        <v>310</v>
      </c>
      <c r="F171">
        <v>23</v>
      </c>
      <c r="G171">
        <v>721</v>
      </c>
    </row>
    <row r="172" spans="2:7">
      <c r="B172" t="s">
        <v>531</v>
      </c>
      <c r="C172">
        <v>171</v>
      </c>
      <c r="D172" t="s">
        <v>290</v>
      </c>
      <c r="E172" t="s">
        <v>305</v>
      </c>
      <c r="F172">
        <v>27</v>
      </c>
      <c r="G172">
        <v>265</v>
      </c>
    </row>
    <row r="173" spans="2:7">
      <c r="B173" t="s">
        <v>688</v>
      </c>
      <c r="C173">
        <v>172</v>
      </c>
      <c r="D173" t="s">
        <v>303</v>
      </c>
      <c r="E173" t="s">
        <v>299</v>
      </c>
      <c r="F173">
        <v>28</v>
      </c>
      <c r="G173">
        <v>263</v>
      </c>
    </row>
    <row r="174" spans="2:7">
      <c r="B174" t="s">
        <v>468</v>
      </c>
      <c r="C174">
        <v>173</v>
      </c>
      <c r="D174" t="s">
        <v>288</v>
      </c>
      <c r="E174" t="s">
        <v>302</v>
      </c>
      <c r="F174">
        <v>27</v>
      </c>
      <c r="G174">
        <v>257</v>
      </c>
    </row>
    <row r="175" spans="2:7">
      <c r="B175" t="s">
        <v>516</v>
      </c>
      <c r="C175">
        <v>174</v>
      </c>
      <c r="D175" t="s">
        <v>263</v>
      </c>
      <c r="E175" t="s">
        <v>305</v>
      </c>
      <c r="F175">
        <v>26</v>
      </c>
      <c r="G175">
        <v>304</v>
      </c>
    </row>
    <row r="176" spans="2:7">
      <c r="B176" t="s">
        <v>382</v>
      </c>
      <c r="C176">
        <v>175</v>
      </c>
      <c r="D176" t="s">
        <v>296</v>
      </c>
      <c r="E176" t="s">
        <v>295</v>
      </c>
      <c r="F176">
        <v>33</v>
      </c>
      <c r="G176">
        <v>116</v>
      </c>
    </row>
    <row r="177" spans="2:7">
      <c r="B177" t="s">
        <v>582</v>
      </c>
      <c r="C177">
        <v>176</v>
      </c>
      <c r="D177" t="s">
        <v>272</v>
      </c>
      <c r="E177" t="s">
        <v>305</v>
      </c>
      <c r="F177">
        <v>37</v>
      </c>
      <c r="G177">
        <v>385</v>
      </c>
    </row>
    <row r="178" spans="2:7">
      <c r="B178" t="s">
        <v>327</v>
      </c>
      <c r="C178">
        <v>177</v>
      </c>
      <c r="D178" t="s">
        <v>261</v>
      </c>
      <c r="E178" t="s">
        <v>295</v>
      </c>
      <c r="F178">
        <v>25</v>
      </c>
      <c r="G178">
        <v>326</v>
      </c>
    </row>
    <row r="179" spans="2:7">
      <c r="B179" t="s">
        <v>328</v>
      </c>
      <c r="C179">
        <v>178</v>
      </c>
      <c r="D179" t="s">
        <v>282</v>
      </c>
      <c r="E179" t="s">
        <v>299</v>
      </c>
      <c r="F179">
        <v>27</v>
      </c>
      <c r="G179">
        <v>139</v>
      </c>
    </row>
    <row r="180" spans="2:7">
      <c r="B180" t="s">
        <v>381</v>
      </c>
      <c r="C180">
        <v>179</v>
      </c>
      <c r="D180" t="s">
        <v>274</v>
      </c>
      <c r="E180" t="s">
        <v>295</v>
      </c>
      <c r="F180">
        <v>29</v>
      </c>
      <c r="G180">
        <v>204</v>
      </c>
    </row>
    <row r="181" spans="2:7">
      <c r="B181" t="s">
        <v>570</v>
      </c>
      <c r="C181">
        <v>180</v>
      </c>
      <c r="D181" t="s">
        <v>303</v>
      </c>
      <c r="E181" t="s">
        <v>297</v>
      </c>
      <c r="F181">
        <v>28</v>
      </c>
      <c r="G181">
        <v>159</v>
      </c>
    </row>
    <row r="182" spans="2:7">
      <c r="B182" t="s">
        <v>417</v>
      </c>
      <c r="C182">
        <v>181</v>
      </c>
      <c r="D182" t="s">
        <v>282</v>
      </c>
      <c r="E182" t="s">
        <v>305</v>
      </c>
      <c r="F182">
        <v>26</v>
      </c>
      <c r="G182">
        <v>140</v>
      </c>
    </row>
    <row r="183" spans="2:7">
      <c r="B183" t="s">
        <v>395</v>
      </c>
      <c r="C183">
        <v>182</v>
      </c>
      <c r="D183" t="s">
        <v>279</v>
      </c>
      <c r="E183" t="s">
        <v>299</v>
      </c>
      <c r="F183">
        <v>34</v>
      </c>
      <c r="G183">
        <v>107</v>
      </c>
    </row>
    <row r="184" spans="2:7">
      <c r="B184" t="s">
        <v>505</v>
      </c>
      <c r="C184">
        <v>183</v>
      </c>
      <c r="D184" t="s">
        <v>260</v>
      </c>
      <c r="E184" t="s">
        <v>299</v>
      </c>
      <c r="F184">
        <v>28</v>
      </c>
      <c r="G184">
        <v>64</v>
      </c>
    </row>
    <row r="185" spans="2:7">
      <c r="B185" t="s">
        <v>376</v>
      </c>
      <c r="C185">
        <v>184</v>
      </c>
      <c r="D185" t="s">
        <v>267</v>
      </c>
      <c r="E185" t="s">
        <v>312</v>
      </c>
      <c r="F185">
        <v>31</v>
      </c>
      <c r="G185">
        <v>110</v>
      </c>
    </row>
    <row r="186" spans="2:7">
      <c r="B186" t="s">
        <v>329</v>
      </c>
      <c r="C186">
        <v>185</v>
      </c>
      <c r="D186" t="s">
        <v>261</v>
      </c>
      <c r="E186" t="s">
        <v>306</v>
      </c>
      <c r="F186">
        <v>26</v>
      </c>
      <c r="G186">
        <v>308</v>
      </c>
    </row>
    <row r="187" spans="2:7">
      <c r="B187" t="s">
        <v>330</v>
      </c>
      <c r="C187">
        <v>186</v>
      </c>
      <c r="D187" t="s">
        <v>296</v>
      </c>
      <c r="E187" t="s">
        <v>305</v>
      </c>
      <c r="F187">
        <v>30</v>
      </c>
      <c r="G187">
        <v>155</v>
      </c>
    </row>
    <row r="188" spans="2:7">
      <c r="B188" t="s">
        <v>393</v>
      </c>
      <c r="C188">
        <v>187</v>
      </c>
      <c r="D188" t="s">
        <v>266</v>
      </c>
      <c r="E188" t="s">
        <v>295</v>
      </c>
      <c r="F188">
        <v>29</v>
      </c>
      <c r="G188">
        <v>141</v>
      </c>
    </row>
    <row r="189" spans="2:7">
      <c r="B189" t="s">
        <v>529</v>
      </c>
      <c r="C189">
        <v>188</v>
      </c>
      <c r="D189" t="s">
        <v>296</v>
      </c>
      <c r="E189" t="s">
        <v>299</v>
      </c>
      <c r="F189">
        <v>37</v>
      </c>
      <c r="G189">
        <v>100</v>
      </c>
    </row>
    <row r="190" spans="2:7">
      <c r="B190" t="s">
        <v>509</v>
      </c>
      <c r="C190">
        <v>189</v>
      </c>
      <c r="D190" t="s">
        <v>258</v>
      </c>
      <c r="E190" t="s">
        <v>295</v>
      </c>
      <c r="F190">
        <v>29</v>
      </c>
      <c r="G190">
        <v>200</v>
      </c>
    </row>
    <row r="191" spans="2:7">
      <c r="B191" t="s">
        <v>536</v>
      </c>
      <c r="C191">
        <v>190</v>
      </c>
      <c r="D191" t="s">
        <v>259</v>
      </c>
      <c r="E191" t="s">
        <v>299</v>
      </c>
      <c r="F191">
        <v>25</v>
      </c>
      <c r="G191">
        <v>180</v>
      </c>
    </row>
    <row r="192" spans="2:7">
      <c r="B192" t="s">
        <v>239</v>
      </c>
      <c r="C192">
        <v>191</v>
      </c>
      <c r="D192" t="s">
        <v>290</v>
      </c>
      <c r="E192" t="s">
        <v>299</v>
      </c>
      <c r="F192">
        <v>24</v>
      </c>
      <c r="G192">
        <v>328</v>
      </c>
    </row>
    <row r="193" spans="2:7">
      <c r="B193" t="s">
        <v>418</v>
      </c>
      <c r="C193">
        <v>192</v>
      </c>
      <c r="D193" t="s">
        <v>267</v>
      </c>
      <c r="E193" t="s">
        <v>298</v>
      </c>
      <c r="F193">
        <v>29</v>
      </c>
      <c r="G193">
        <v>447</v>
      </c>
    </row>
    <row r="194" spans="2:7">
      <c r="B194" t="s">
        <v>511</v>
      </c>
      <c r="C194">
        <v>193</v>
      </c>
      <c r="D194" t="s">
        <v>274</v>
      </c>
      <c r="E194" t="s">
        <v>305</v>
      </c>
      <c r="F194">
        <v>28</v>
      </c>
      <c r="G194">
        <v>126</v>
      </c>
    </row>
    <row r="195" spans="2:7">
      <c r="B195" t="s">
        <v>331</v>
      </c>
      <c r="C195">
        <v>194</v>
      </c>
      <c r="D195" t="s">
        <v>272</v>
      </c>
      <c r="E195" t="s">
        <v>299</v>
      </c>
      <c r="F195">
        <v>25</v>
      </c>
      <c r="G195">
        <v>201</v>
      </c>
    </row>
    <row r="196" spans="2:7">
      <c r="B196" t="s">
        <v>429</v>
      </c>
      <c r="C196">
        <v>195</v>
      </c>
      <c r="D196" t="s">
        <v>259</v>
      </c>
      <c r="E196" t="s">
        <v>306</v>
      </c>
      <c r="F196">
        <v>29</v>
      </c>
      <c r="G196">
        <v>142</v>
      </c>
    </row>
    <row r="197" spans="2:7">
      <c r="B197" t="s">
        <v>457</v>
      </c>
      <c r="C197">
        <v>196</v>
      </c>
      <c r="D197" t="s">
        <v>266</v>
      </c>
      <c r="E197" t="s">
        <v>305</v>
      </c>
      <c r="F197">
        <v>28</v>
      </c>
      <c r="G197">
        <v>222</v>
      </c>
    </row>
    <row r="198" spans="2:7">
      <c r="B198" t="s">
        <v>246</v>
      </c>
      <c r="C198">
        <v>197</v>
      </c>
      <c r="D198" t="s">
        <v>267</v>
      </c>
      <c r="E198" t="s">
        <v>301</v>
      </c>
      <c r="F198">
        <v>30</v>
      </c>
      <c r="G198">
        <v>221</v>
      </c>
    </row>
    <row r="199" spans="2:7">
      <c r="B199" t="s">
        <v>412</v>
      </c>
      <c r="C199">
        <v>198</v>
      </c>
      <c r="D199" t="s">
        <v>280</v>
      </c>
      <c r="E199" t="s">
        <v>299</v>
      </c>
      <c r="F199">
        <v>26</v>
      </c>
      <c r="G199">
        <v>158</v>
      </c>
    </row>
    <row r="200" spans="2:7">
      <c r="B200" t="s">
        <v>394</v>
      </c>
      <c r="C200">
        <v>199</v>
      </c>
      <c r="D200" t="s">
        <v>296</v>
      </c>
      <c r="E200" t="s">
        <v>299</v>
      </c>
      <c r="F200">
        <v>34</v>
      </c>
      <c r="G200">
        <v>317</v>
      </c>
    </row>
    <row r="201" spans="2:7">
      <c r="B201" t="s">
        <v>441</v>
      </c>
      <c r="C201">
        <v>200</v>
      </c>
      <c r="D201" t="s">
        <v>296</v>
      </c>
      <c r="E201" t="s">
        <v>297</v>
      </c>
      <c r="F201">
        <v>33</v>
      </c>
      <c r="G201">
        <v>210</v>
      </c>
    </row>
    <row r="202" spans="2:7">
      <c r="B202" t="s">
        <v>707</v>
      </c>
      <c r="C202">
        <v>201</v>
      </c>
      <c r="D202" t="s">
        <v>269</v>
      </c>
      <c r="E202" t="s">
        <v>305</v>
      </c>
      <c r="F202">
        <v>22</v>
      </c>
      <c r="G202">
        <v>656</v>
      </c>
    </row>
    <row r="203" spans="2:7">
      <c r="B203" t="s">
        <v>487</v>
      </c>
      <c r="C203">
        <v>202</v>
      </c>
      <c r="D203" t="s">
        <v>258</v>
      </c>
      <c r="E203" t="s">
        <v>298</v>
      </c>
      <c r="F203">
        <v>23</v>
      </c>
      <c r="G203">
        <v>321</v>
      </c>
    </row>
    <row r="204" spans="2:7">
      <c r="B204" t="s">
        <v>434</v>
      </c>
      <c r="C204">
        <v>203</v>
      </c>
      <c r="D204" t="s">
        <v>265</v>
      </c>
      <c r="E204" t="s">
        <v>305</v>
      </c>
      <c r="F204">
        <v>36</v>
      </c>
      <c r="G204">
        <v>78</v>
      </c>
    </row>
    <row r="205" spans="2:7">
      <c r="B205" t="s">
        <v>438</v>
      </c>
      <c r="C205">
        <v>204</v>
      </c>
      <c r="D205" t="s">
        <v>278</v>
      </c>
      <c r="E205" t="s">
        <v>302</v>
      </c>
      <c r="F205">
        <v>23</v>
      </c>
      <c r="G205">
        <v>616</v>
      </c>
    </row>
    <row r="206" spans="2:7">
      <c r="B206" t="s">
        <v>332</v>
      </c>
      <c r="C206">
        <v>205</v>
      </c>
      <c r="D206" t="s">
        <v>258</v>
      </c>
      <c r="E206" t="s">
        <v>299</v>
      </c>
      <c r="F206">
        <v>27</v>
      </c>
      <c r="G206">
        <v>367</v>
      </c>
    </row>
    <row r="207" spans="2:7">
      <c r="B207" t="s">
        <v>542</v>
      </c>
      <c r="C207">
        <v>206</v>
      </c>
      <c r="D207" t="s">
        <v>272</v>
      </c>
      <c r="E207" t="s">
        <v>299</v>
      </c>
      <c r="F207">
        <v>28</v>
      </c>
      <c r="G207">
        <v>135</v>
      </c>
    </row>
    <row r="208" spans="2:7">
      <c r="B208" t="s">
        <v>447</v>
      </c>
      <c r="C208">
        <v>207</v>
      </c>
      <c r="D208" t="s">
        <v>261</v>
      </c>
      <c r="E208" t="s">
        <v>307</v>
      </c>
      <c r="F208">
        <v>29</v>
      </c>
      <c r="G208">
        <v>164</v>
      </c>
    </row>
    <row r="209" spans="2:7">
      <c r="B209" t="s">
        <v>442</v>
      </c>
      <c r="C209">
        <v>208</v>
      </c>
      <c r="D209" t="s">
        <v>260</v>
      </c>
      <c r="E209" t="s">
        <v>295</v>
      </c>
      <c r="F209">
        <v>26</v>
      </c>
      <c r="G209">
        <v>162</v>
      </c>
    </row>
    <row r="210" spans="2:7">
      <c r="B210" t="s">
        <v>399</v>
      </c>
      <c r="C210">
        <v>209</v>
      </c>
      <c r="D210" t="s">
        <v>272</v>
      </c>
      <c r="E210" t="s">
        <v>299</v>
      </c>
      <c r="F210">
        <v>32</v>
      </c>
      <c r="G210">
        <v>182</v>
      </c>
    </row>
    <row r="211" spans="2:7">
      <c r="B211" t="s">
        <v>333</v>
      </c>
      <c r="C211">
        <v>210</v>
      </c>
      <c r="D211" t="s">
        <v>303</v>
      </c>
      <c r="E211" t="s">
        <v>299</v>
      </c>
      <c r="F211">
        <v>29</v>
      </c>
      <c r="G211">
        <v>422</v>
      </c>
    </row>
    <row r="212" spans="2:7">
      <c r="B212" t="s">
        <v>237</v>
      </c>
      <c r="C212">
        <v>211</v>
      </c>
      <c r="D212" t="s">
        <v>287</v>
      </c>
      <c r="E212" t="s">
        <v>295</v>
      </c>
      <c r="F212">
        <v>23</v>
      </c>
      <c r="G212">
        <v>192</v>
      </c>
    </row>
    <row r="213" spans="2:7">
      <c r="B213" t="s">
        <v>334</v>
      </c>
      <c r="C213">
        <v>212</v>
      </c>
      <c r="D213" t="s">
        <v>264</v>
      </c>
      <c r="E213" t="s">
        <v>299</v>
      </c>
      <c r="F213">
        <v>25</v>
      </c>
      <c r="G213">
        <v>225</v>
      </c>
    </row>
    <row r="214" spans="2:7">
      <c r="B214" t="s">
        <v>335</v>
      </c>
      <c r="C214">
        <v>213</v>
      </c>
      <c r="D214" t="s">
        <v>276</v>
      </c>
      <c r="E214" t="s">
        <v>295</v>
      </c>
      <c r="F214">
        <v>20</v>
      </c>
      <c r="G214">
        <v>814</v>
      </c>
    </row>
    <row r="215" spans="2:7">
      <c r="B215" t="s">
        <v>336</v>
      </c>
      <c r="C215">
        <v>214</v>
      </c>
      <c r="D215" t="s">
        <v>282</v>
      </c>
      <c r="E215" t="s">
        <v>302</v>
      </c>
      <c r="F215">
        <v>23</v>
      </c>
      <c r="G215">
        <v>635</v>
      </c>
    </row>
    <row r="216" spans="2:7">
      <c r="B216" t="s">
        <v>581</v>
      </c>
      <c r="C216">
        <v>215</v>
      </c>
      <c r="D216" t="s">
        <v>269</v>
      </c>
      <c r="E216" t="s">
        <v>305</v>
      </c>
      <c r="F216">
        <v>35</v>
      </c>
      <c r="G216">
        <v>124</v>
      </c>
    </row>
    <row r="217" spans="2:7">
      <c r="B217" t="s">
        <v>446</v>
      </c>
      <c r="C217">
        <v>216</v>
      </c>
      <c r="D217" t="s">
        <v>274</v>
      </c>
      <c r="E217" t="s">
        <v>299</v>
      </c>
      <c r="F217">
        <v>29</v>
      </c>
      <c r="G217">
        <v>194</v>
      </c>
    </row>
    <row r="218" spans="2:7">
      <c r="B218" t="s">
        <v>428</v>
      </c>
      <c r="C218">
        <v>217</v>
      </c>
      <c r="D218" t="s">
        <v>261</v>
      </c>
      <c r="E218" t="s">
        <v>299</v>
      </c>
      <c r="F218">
        <v>27</v>
      </c>
      <c r="G218">
        <v>255</v>
      </c>
    </row>
    <row r="219" spans="2:7">
      <c r="B219" t="s">
        <v>337</v>
      </c>
      <c r="C219">
        <v>218</v>
      </c>
      <c r="D219" t="s">
        <v>284</v>
      </c>
      <c r="E219" t="s">
        <v>306</v>
      </c>
      <c r="F219">
        <v>24</v>
      </c>
      <c r="G219">
        <v>296</v>
      </c>
    </row>
    <row r="220" spans="2:7">
      <c r="B220" t="s">
        <v>444</v>
      </c>
      <c r="C220">
        <v>219</v>
      </c>
      <c r="D220" t="s">
        <v>284</v>
      </c>
      <c r="E220" t="s">
        <v>298</v>
      </c>
      <c r="F220">
        <v>26</v>
      </c>
      <c r="G220">
        <v>186</v>
      </c>
    </row>
    <row r="221" spans="2:7">
      <c r="B221" t="s">
        <v>574</v>
      </c>
      <c r="C221">
        <v>220</v>
      </c>
      <c r="D221" t="s">
        <v>275</v>
      </c>
      <c r="E221" t="s">
        <v>305</v>
      </c>
      <c r="F221">
        <v>29</v>
      </c>
      <c r="G221">
        <v>121</v>
      </c>
    </row>
    <row r="222" spans="2:7">
      <c r="B222" t="s">
        <v>385</v>
      </c>
      <c r="C222">
        <v>221</v>
      </c>
      <c r="D222" t="s">
        <v>258</v>
      </c>
      <c r="E222" t="s">
        <v>297</v>
      </c>
      <c r="F222">
        <v>27</v>
      </c>
      <c r="G222">
        <v>202</v>
      </c>
    </row>
    <row r="223" spans="2:7">
      <c r="B223" t="s">
        <v>375</v>
      </c>
      <c r="C223">
        <v>222</v>
      </c>
      <c r="D223" t="s">
        <v>296</v>
      </c>
      <c r="E223" t="s">
        <v>301</v>
      </c>
      <c r="F223">
        <v>30</v>
      </c>
      <c r="G223">
        <v>218</v>
      </c>
    </row>
    <row r="224" spans="2:7">
      <c r="B224" t="s">
        <v>252</v>
      </c>
      <c r="C224">
        <v>223</v>
      </c>
      <c r="D224" t="s">
        <v>277</v>
      </c>
      <c r="E224" t="s">
        <v>299</v>
      </c>
      <c r="F224">
        <v>34</v>
      </c>
      <c r="G224">
        <v>372</v>
      </c>
    </row>
    <row r="225" spans="2:7">
      <c r="B225" t="s">
        <v>245</v>
      </c>
      <c r="C225">
        <v>224</v>
      </c>
      <c r="D225" t="s">
        <v>291</v>
      </c>
      <c r="E225" t="s">
        <v>299</v>
      </c>
      <c r="F225">
        <v>27</v>
      </c>
      <c r="G225">
        <v>262</v>
      </c>
    </row>
    <row r="226" spans="2:7">
      <c r="B226" t="s">
        <v>338</v>
      </c>
      <c r="C226">
        <v>225</v>
      </c>
      <c r="D226" t="s">
        <v>264</v>
      </c>
      <c r="E226" t="s">
        <v>306</v>
      </c>
      <c r="F226">
        <v>29</v>
      </c>
      <c r="G226">
        <v>249</v>
      </c>
    </row>
    <row r="227" spans="2:7">
      <c r="B227" t="s">
        <v>250</v>
      </c>
      <c r="C227">
        <v>226</v>
      </c>
      <c r="D227" t="s">
        <v>278</v>
      </c>
      <c r="E227" t="s">
        <v>298</v>
      </c>
      <c r="F227">
        <v>25</v>
      </c>
      <c r="G227">
        <v>195</v>
      </c>
    </row>
    <row r="228" spans="2:7">
      <c r="B228" t="s">
        <v>555</v>
      </c>
      <c r="C228">
        <v>227</v>
      </c>
      <c r="D228" t="s">
        <v>268</v>
      </c>
      <c r="E228" t="s">
        <v>299</v>
      </c>
      <c r="F228">
        <v>24</v>
      </c>
      <c r="G228">
        <v>168</v>
      </c>
    </row>
    <row r="229" spans="2:7">
      <c r="B229" t="s">
        <v>339</v>
      </c>
      <c r="C229">
        <v>228</v>
      </c>
      <c r="D229" t="s">
        <v>289</v>
      </c>
      <c r="E229" t="s">
        <v>299</v>
      </c>
      <c r="F229">
        <v>24</v>
      </c>
      <c r="G229">
        <v>488</v>
      </c>
    </row>
    <row r="230" spans="2:7">
      <c r="B230" t="s">
        <v>503</v>
      </c>
      <c r="C230">
        <v>229</v>
      </c>
      <c r="D230" t="s">
        <v>278</v>
      </c>
      <c r="E230" t="s">
        <v>295</v>
      </c>
      <c r="F230">
        <v>28</v>
      </c>
      <c r="G230">
        <v>38</v>
      </c>
    </row>
    <row r="231" spans="2:7">
      <c r="B231" t="s">
        <v>386</v>
      </c>
      <c r="C231">
        <v>230</v>
      </c>
      <c r="D231" t="s">
        <v>291</v>
      </c>
      <c r="E231" t="s">
        <v>305</v>
      </c>
      <c r="F231">
        <v>27</v>
      </c>
      <c r="G231">
        <v>148</v>
      </c>
    </row>
    <row r="232" spans="2:7">
      <c r="B232" t="s">
        <v>340</v>
      </c>
      <c r="C232">
        <v>231</v>
      </c>
      <c r="D232" t="s">
        <v>296</v>
      </c>
      <c r="E232" t="s">
        <v>308</v>
      </c>
      <c r="F232">
        <v>37</v>
      </c>
      <c r="G232">
        <v>167</v>
      </c>
    </row>
    <row r="233" spans="2:7">
      <c r="B233" t="s">
        <v>341</v>
      </c>
      <c r="C233">
        <v>232</v>
      </c>
      <c r="D233" t="s">
        <v>264</v>
      </c>
      <c r="E233" t="s">
        <v>299</v>
      </c>
      <c r="F233">
        <v>25</v>
      </c>
      <c r="G233">
        <v>916</v>
      </c>
    </row>
    <row r="234" spans="2:7">
      <c r="B234" t="s">
        <v>342</v>
      </c>
      <c r="C234">
        <v>233</v>
      </c>
      <c r="D234" t="s">
        <v>280</v>
      </c>
      <c r="E234" t="s">
        <v>302</v>
      </c>
      <c r="F234">
        <v>39</v>
      </c>
      <c r="G234">
        <v>185</v>
      </c>
    </row>
    <row r="235" spans="2:7">
      <c r="B235" t="s">
        <v>343</v>
      </c>
      <c r="C235">
        <v>234</v>
      </c>
      <c r="D235" t="s">
        <v>272</v>
      </c>
      <c r="E235" t="s">
        <v>310</v>
      </c>
      <c r="F235">
        <v>26</v>
      </c>
      <c r="G235">
        <v>273</v>
      </c>
    </row>
    <row r="236" spans="2:7">
      <c r="B236" t="s">
        <v>451</v>
      </c>
      <c r="C236">
        <v>235</v>
      </c>
      <c r="D236" t="s">
        <v>263</v>
      </c>
      <c r="E236" t="s">
        <v>299</v>
      </c>
      <c r="F236">
        <v>27</v>
      </c>
      <c r="G236">
        <v>393</v>
      </c>
    </row>
    <row r="237" spans="2:7">
      <c r="B237" t="s">
        <v>388</v>
      </c>
      <c r="C237">
        <v>236</v>
      </c>
      <c r="D237" t="s">
        <v>260</v>
      </c>
      <c r="E237" t="s">
        <v>295</v>
      </c>
      <c r="F237">
        <v>26</v>
      </c>
      <c r="G237">
        <v>267</v>
      </c>
    </row>
    <row r="238" spans="2:7">
      <c r="B238" t="s">
        <v>344</v>
      </c>
      <c r="C238">
        <v>237</v>
      </c>
      <c r="D238" t="s">
        <v>273</v>
      </c>
      <c r="E238" t="s">
        <v>302</v>
      </c>
      <c r="F238">
        <v>25</v>
      </c>
      <c r="G238">
        <v>1104</v>
      </c>
    </row>
    <row r="239" spans="2:7">
      <c r="B239" t="s">
        <v>407</v>
      </c>
      <c r="C239">
        <v>238</v>
      </c>
      <c r="D239" t="s">
        <v>272</v>
      </c>
      <c r="E239" t="s">
        <v>305</v>
      </c>
      <c r="F239">
        <v>33</v>
      </c>
      <c r="G239">
        <v>147</v>
      </c>
    </row>
    <row r="240" spans="2:7">
      <c r="B240" t="s">
        <v>378</v>
      </c>
      <c r="C240">
        <v>239</v>
      </c>
      <c r="D240" t="s">
        <v>265</v>
      </c>
      <c r="E240" t="s">
        <v>305</v>
      </c>
      <c r="F240">
        <v>24</v>
      </c>
      <c r="G240">
        <v>425</v>
      </c>
    </row>
    <row r="241" spans="2:7">
      <c r="B241" t="s">
        <v>345</v>
      </c>
      <c r="C241">
        <v>240</v>
      </c>
      <c r="D241" t="s">
        <v>257</v>
      </c>
      <c r="E241" t="s">
        <v>295</v>
      </c>
      <c r="F241">
        <v>31</v>
      </c>
      <c r="G241">
        <v>208</v>
      </c>
    </row>
    <row r="242" spans="2:7">
      <c r="B242" t="s">
        <v>346</v>
      </c>
      <c r="C242">
        <v>241</v>
      </c>
      <c r="D242" t="s">
        <v>277</v>
      </c>
      <c r="E242" t="s">
        <v>295</v>
      </c>
      <c r="F242">
        <v>36</v>
      </c>
      <c r="G242">
        <v>196</v>
      </c>
    </row>
    <row r="243" spans="2:7">
      <c r="B243" t="s">
        <v>553</v>
      </c>
      <c r="C243">
        <v>242</v>
      </c>
      <c r="D243" t="s">
        <v>258</v>
      </c>
      <c r="E243" t="s">
        <v>299</v>
      </c>
      <c r="F243">
        <v>36</v>
      </c>
      <c r="G243">
        <v>188</v>
      </c>
    </row>
    <row r="244" spans="2:7">
      <c r="B244" t="s">
        <v>454</v>
      </c>
      <c r="C244">
        <v>243</v>
      </c>
      <c r="D244" t="s">
        <v>276</v>
      </c>
      <c r="E244" t="s">
        <v>295</v>
      </c>
      <c r="F244">
        <v>38</v>
      </c>
      <c r="G244">
        <v>211</v>
      </c>
    </row>
    <row r="245" spans="2:7">
      <c r="B245" t="s">
        <v>347</v>
      </c>
      <c r="C245">
        <v>244</v>
      </c>
      <c r="D245" t="s">
        <v>266</v>
      </c>
      <c r="E245" t="s">
        <v>297</v>
      </c>
      <c r="F245">
        <v>38</v>
      </c>
      <c r="G245">
        <v>165</v>
      </c>
    </row>
    <row r="246" spans="2:7">
      <c r="B246" t="s">
        <v>348</v>
      </c>
      <c r="C246">
        <v>245</v>
      </c>
      <c r="D246" t="s">
        <v>280</v>
      </c>
      <c r="E246" t="s">
        <v>299</v>
      </c>
      <c r="F246">
        <v>21</v>
      </c>
      <c r="G246">
        <v>804</v>
      </c>
    </row>
    <row r="247" spans="2:7">
      <c r="B247" t="s">
        <v>243</v>
      </c>
      <c r="C247">
        <v>246</v>
      </c>
      <c r="D247" t="s">
        <v>266</v>
      </c>
      <c r="E247" t="s">
        <v>295</v>
      </c>
      <c r="F247">
        <v>26</v>
      </c>
      <c r="G247">
        <v>235</v>
      </c>
    </row>
    <row r="248" spans="2:7">
      <c r="B248" t="s">
        <v>349</v>
      </c>
      <c r="C248">
        <v>247</v>
      </c>
      <c r="D248" t="s">
        <v>269</v>
      </c>
      <c r="E248" t="s">
        <v>299</v>
      </c>
      <c r="F248">
        <v>29</v>
      </c>
      <c r="G248">
        <v>260</v>
      </c>
    </row>
    <row r="249" spans="2:7">
      <c r="B249" t="s">
        <v>350</v>
      </c>
      <c r="C249">
        <v>248</v>
      </c>
      <c r="D249" t="s">
        <v>261</v>
      </c>
      <c r="E249" t="s">
        <v>295</v>
      </c>
      <c r="F249">
        <v>31</v>
      </c>
      <c r="G249">
        <v>266</v>
      </c>
    </row>
    <row r="250" spans="2:7">
      <c r="B250" t="s">
        <v>401</v>
      </c>
      <c r="C250">
        <v>249</v>
      </c>
      <c r="D250" t="s">
        <v>280</v>
      </c>
      <c r="E250" t="s">
        <v>305</v>
      </c>
      <c r="F250">
        <v>27</v>
      </c>
      <c r="G250">
        <v>149</v>
      </c>
    </row>
    <row r="251" spans="2:7">
      <c r="B251" t="s">
        <v>408</v>
      </c>
      <c r="C251">
        <v>250</v>
      </c>
      <c r="D251" t="s">
        <v>259</v>
      </c>
      <c r="E251" t="s">
        <v>302</v>
      </c>
      <c r="F251">
        <v>28</v>
      </c>
      <c r="G251">
        <v>293</v>
      </c>
    </row>
  </sheetData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2012 PRELIMINARY RANKINGS</vt:lpstr>
      <vt:lpstr>RotoChamp</vt:lpstr>
      <vt:lpstr>BleacherGM</vt:lpstr>
      <vt:lpstr>RotoSummit</vt:lpstr>
      <vt:lpstr>ESPN</vt:lpstr>
    </vt:vector>
  </TitlesOfParts>
  <Company>TROW ASSOCIATES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Chard</dc:creator>
  <cp:lastModifiedBy>Mike Conley</cp:lastModifiedBy>
  <dcterms:created xsi:type="dcterms:W3CDTF">2011-12-07T19:18:42Z</dcterms:created>
  <dcterms:modified xsi:type="dcterms:W3CDTF">2011-12-11T23:32:56Z</dcterms:modified>
</cp:coreProperties>
</file>